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910"/>
  <workbookPr codeName="ThisWorkbook"/>
  <mc:AlternateContent xmlns:mc="http://schemas.openxmlformats.org/markup-compatibility/2006">
    <mc:Choice Requires="x15">
      <x15ac:absPath xmlns:x15ac="http://schemas.microsoft.com/office/spreadsheetml/2010/11/ac" url="/Users/myakelley/Desktop/TLVM/"/>
    </mc:Choice>
  </mc:AlternateContent>
  <xr:revisionPtr revIDLastSave="0" documentId="13_ncr:1_{EEE5C98D-AEB3-884F-8CE9-7C3F7578C490}" xr6:coauthVersionLast="47" xr6:coauthVersionMax="47" xr10:uidLastSave="{00000000-0000-0000-0000-000000000000}"/>
  <bookViews>
    <workbookView xWindow="240" yWindow="500" windowWidth="28560" windowHeight="16340" xr2:uid="{00000000-000D-0000-FFFF-FFFF00000000}"/>
  </bookViews>
  <sheets>
    <sheet name="YearlyCalendar" sheetId="2" r:id="rId1"/>
    <sheet name="Sheet1" sheetId="3" r:id="rId2"/>
  </sheets>
  <definedNames>
    <definedName name="month">YearlyCalendar!$L$4</definedName>
    <definedName name="_xlnm.Print_Area" localSheetId="0">YearlyCalendar!$B$8:$X$59</definedName>
    <definedName name="startday">YearlyCalendar!$T$4</definedName>
    <definedName name="valuevx">42.314159</definedName>
    <definedName name="vertex42_copyright" hidden="1">"© 2007-2018 Vertex42 LLC"</definedName>
    <definedName name="vertex42_id" hidden="1">"school-year-calendar.xlsx"</definedName>
    <definedName name="vertex42_title" hidden="1">"School Year Calendar Template"</definedName>
    <definedName name="year">YearlyCalendar!$D$4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X38" i="2" l="1"/>
  <c r="W38" i="2"/>
  <c r="V38" i="2"/>
  <c r="U38" i="2"/>
  <c r="T38" i="2"/>
  <c r="S38" i="2"/>
  <c r="R38" i="2"/>
  <c r="P38" i="2"/>
  <c r="O38" i="2"/>
  <c r="N38" i="2"/>
  <c r="M38" i="2"/>
  <c r="L38" i="2"/>
  <c r="K38" i="2"/>
  <c r="J38" i="2"/>
  <c r="H38" i="2"/>
  <c r="G38" i="2"/>
  <c r="F38" i="2"/>
  <c r="E38" i="2"/>
  <c r="D38" i="2"/>
  <c r="C38" i="2"/>
  <c r="B38" i="2"/>
  <c r="H29" i="2"/>
  <c r="G29" i="2"/>
  <c r="F29" i="2"/>
  <c r="E29" i="2"/>
  <c r="D29" i="2"/>
  <c r="C29" i="2"/>
  <c r="B29" i="2"/>
  <c r="P29" i="2"/>
  <c r="O29" i="2"/>
  <c r="N29" i="2"/>
  <c r="M29" i="2"/>
  <c r="L29" i="2"/>
  <c r="K29" i="2"/>
  <c r="J29" i="2"/>
  <c r="X29" i="2"/>
  <c r="W29" i="2"/>
  <c r="V29" i="2"/>
  <c r="U29" i="2"/>
  <c r="T29" i="2"/>
  <c r="S29" i="2"/>
  <c r="R29" i="2"/>
  <c r="X20" i="2"/>
  <c r="W20" i="2"/>
  <c r="V20" i="2"/>
  <c r="U20" i="2"/>
  <c r="T20" i="2"/>
  <c r="S20" i="2"/>
  <c r="R20" i="2"/>
  <c r="P20" i="2"/>
  <c r="O20" i="2"/>
  <c r="N20" i="2"/>
  <c r="M20" i="2"/>
  <c r="L20" i="2"/>
  <c r="K20" i="2"/>
  <c r="J20" i="2"/>
  <c r="H20" i="2"/>
  <c r="G20" i="2"/>
  <c r="F20" i="2"/>
  <c r="E20" i="2"/>
  <c r="D20" i="2"/>
  <c r="C20" i="2"/>
  <c r="B20" i="2"/>
  <c r="X11" i="2"/>
  <c r="W11" i="2"/>
  <c r="V11" i="2"/>
  <c r="U11" i="2"/>
  <c r="T11" i="2"/>
  <c r="S11" i="2"/>
  <c r="R11" i="2"/>
  <c r="P11" i="2"/>
  <c r="O11" i="2"/>
  <c r="N11" i="2"/>
  <c r="M11" i="2"/>
  <c r="L11" i="2"/>
  <c r="K11" i="2"/>
  <c r="J11" i="2"/>
  <c r="H11" i="2"/>
  <c r="G11" i="2"/>
  <c r="F11" i="2"/>
  <c r="E11" i="2"/>
  <c r="D11" i="2"/>
  <c r="C11" i="2"/>
  <c r="B11" i="2"/>
  <c r="B10" i="2" l="1"/>
  <c r="B9" i="2"/>
  <c r="J10" i="2" l="1"/>
  <c r="B12" i="2"/>
  <c r="C12" i="2" s="1"/>
  <c r="D12" i="2" s="1"/>
  <c r="E12" i="2" s="1"/>
  <c r="F12" i="2" s="1"/>
  <c r="G12" i="2" s="1"/>
  <c r="H12" i="2" s="1"/>
  <c r="B13" i="2" s="1"/>
  <c r="C13" i="2" s="1"/>
  <c r="D13" i="2" s="1"/>
  <c r="E13" i="2" s="1"/>
  <c r="F13" i="2" s="1"/>
  <c r="G13" i="2" s="1"/>
  <c r="H13" i="2" s="1"/>
  <c r="B14" i="2" s="1"/>
  <c r="C14" i="2" s="1"/>
  <c r="D14" i="2" s="1"/>
  <c r="E14" i="2" s="1"/>
  <c r="F14" i="2" s="1"/>
  <c r="G14" i="2" s="1"/>
  <c r="H14" i="2" s="1"/>
  <c r="B15" i="2" s="1"/>
  <c r="C15" i="2" s="1"/>
  <c r="D15" i="2" s="1"/>
  <c r="E15" i="2" s="1"/>
  <c r="F15" i="2" s="1"/>
  <c r="G15" i="2" s="1"/>
  <c r="H15" i="2" s="1"/>
  <c r="B16" i="2" s="1"/>
  <c r="C16" i="2" s="1"/>
  <c r="D16" i="2" s="1"/>
  <c r="E16" i="2" s="1"/>
  <c r="F16" i="2" s="1"/>
  <c r="G16" i="2" s="1"/>
  <c r="H16" i="2" s="1"/>
  <c r="B17" i="2" s="1"/>
  <c r="C17" i="2" s="1"/>
  <c r="D17" i="2" s="1"/>
  <c r="E17" i="2" s="1"/>
  <c r="F17" i="2" s="1"/>
  <c r="G17" i="2" s="1"/>
  <c r="H17" i="2" s="1"/>
  <c r="R10" i="2" l="1"/>
  <c r="J12" i="2"/>
  <c r="K12" i="2" s="1"/>
  <c r="L12" i="2" s="1"/>
  <c r="M12" i="2" s="1"/>
  <c r="N12" i="2" s="1"/>
  <c r="O12" i="2" s="1"/>
  <c r="P12" i="2" s="1"/>
  <c r="J13" i="2" s="1"/>
  <c r="K13" i="2" s="1"/>
  <c r="L13" i="2" s="1"/>
  <c r="M13" i="2" s="1"/>
  <c r="N13" i="2" s="1"/>
  <c r="O13" i="2" s="1"/>
  <c r="P13" i="2" s="1"/>
  <c r="J14" i="2" s="1"/>
  <c r="K14" i="2" s="1"/>
  <c r="L14" i="2" s="1"/>
  <c r="M14" i="2" s="1"/>
  <c r="N14" i="2" s="1"/>
  <c r="O14" i="2" s="1"/>
  <c r="P14" i="2" s="1"/>
  <c r="J15" i="2" s="1"/>
  <c r="K15" i="2" s="1"/>
  <c r="L15" i="2" s="1"/>
  <c r="M15" i="2" s="1"/>
  <c r="N15" i="2" s="1"/>
  <c r="O15" i="2" s="1"/>
  <c r="P15" i="2" s="1"/>
  <c r="J16" i="2" s="1"/>
  <c r="K16" i="2" s="1"/>
  <c r="L16" i="2" s="1"/>
  <c r="M16" i="2" s="1"/>
  <c r="N16" i="2" s="1"/>
  <c r="O16" i="2" s="1"/>
  <c r="P16" i="2" s="1"/>
  <c r="J17" i="2" s="1"/>
  <c r="K17" i="2" s="1"/>
  <c r="L17" i="2" s="1"/>
  <c r="M17" i="2" s="1"/>
  <c r="N17" i="2" s="1"/>
  <c r="O17" i="2" s="1"/>
  <c r="P17" i="2" s="1"/>
  <c r="B19" i="2" l="1"/>
  <c r="R12" i="2"/>
  <c r="S12" i="2" s="1"/>
  <c r="T12" i="2" s="1"/>
  <c r="U12" i="2" s="1"/>
  <c r="V12" i="2" s="1"/>
  <c r="W12" i="2" s="1"/>
  <c r="X12" i="2" s="1"/>
  <c r="R13" i="2" s="1"/>
  <c r="S13" i="2" s="1"/>
  <c r="T13" i="2" s="1"/>
  <c r="U13" i="2" s="1"/>
  <c r="V13" i="2" s="1"/>
  <c r="W13" i="2" s="1"/>
  <c r="X13" i="2" s="1"/>
  <c r="R14" i="2" s="1"/>
  <c r="S14" i="2" s="1"/>
  <c r="T14" i="2" s="1"/>
  <c r="U14" i="2" s="1"/>
  <c r="V14" i="2" s="1"/>
  <c r="W14" i="2" s="1"/>
  <c r="X14" i="2" s="1"/>
  <c r="R15" i="2" s="1"/>
  <c r="S15" i="2" s="1"/>
  <c r="T15" i="2" s="1"/>
  <c r="U15" i="2" s="1"/>
  <c r="V15" i="2" s="1"/>
  <c r="W15" i="2" s="1"/>
  <c r="X15" i="2" s="1"/>
  <c r="R16" i="2" s="1"/>
  <c r="S16" i="2" s="1"/>
  <c r="T16" i="2" s="1"/>
  <c r="U16" i="2" s="1"/>
  <c r="V16" i="2" s="1"/>
  <c r="W16" i="2" s="1"/>
  <c r="X16" i="2" s="1"/>
  <c r="R17" i="2" s="1"/>
  <c r="S17" i="2" s="1"/>
  <c r="T17" i="2" s="1"/>
  <c r="U17" i="2" s="1"/>
  <c r="V17" i="2" s="1"/>
  <c r="W17" i="2" s="1"/>
  <c r="X17" i="2" s="1"/>
  <c r="J19" i="2" l="1"/>
  <c r="B21" i="2"/>
  <c r="C21" i="2" s="1"/>
  <c r="D21" i="2" s="1"/>
  <c r="E21" i="2" s="1"/>
  <c r="F21" i="2" s="1"/>
  <c r="G21" i="2" s="1"/>
  <c r="H21" i="2" s="1"/>
  <c r="B22" i="2" s="1"/>
  <c r="C22" i="2" s="1"/>
  <c r="D22" i="2" s="1"/>
  <c r="E22" i="2" s="1"/>
  <c r="F22" i="2" s="1"/>
  <c r="G22" i="2" s="1"/>
  <c r="H22" i="2" s="1"/>
  <c r="B23" i="2" s="1"/>
  <c r="C23" i="2" s="1"/>
  <c r="D23" i="2" s="1"/>
  <c r="E23" i="2" s="1"/>
  <c r="F23" i="2" s="1"/>
  <c r="G23" i="2" s="1"/>
  <c r="H23" i="2" s="1"/>
  <c r="B24" i="2" s="1"/>
  <c r="C24" i="2" s="1"/>
  <c r="D24" i="2" s="1"/>
  <c r="E24" i="2" s="1"/>
  <c r="F24" i="2" s="1"/>
  <c r="G24" i="2" s="1"/>
  <c r="H24" i="2" s="1"/>
  <c r="B25" i="2" s="1"/>
  <c r="C25" i="2" s="1"/>
  <c r="D25" i="2" s="1"/>
  <c r="E25" i="2" s="1"/>
  <c r="F25" i="2" s="1"/>
  <c r="G25" i="2" s="1"/>
  <c r="H25" i="2" s="1"/>
  <c r="B26" i="2" s="1"/>
  <c r="C26" i="2" s="1"/>
  <c r="D26" i="2" s="1"/>
  <c r="E26" i="2" s="1"/>
  <c r="F26" i="2" s="1"/>
  <c r="G26" i="2" s="1"/>
  <c r="H26" i="2" s="1"/>
  <c r="J21" i="2" l="1"/>
  <c r="K21" i="2" s="1"/>
  <c r="L21" i="2" s="1"/>
  <c r="M21" i="2" s="1"/>
  <c r="N21" i="2" s="1"/>
  <c r="O21" i="2" s="1"/>
  <c r="P21" i="2" s="1"/>
  <c r="J22" i="2" s="1"/>
  <c r="K22" i="2" s="1"/>
  <c r="L22" i="2" s="1"/>
  <c r="M22" i="2" s="1"/>
  <c r="N22" i="2" s="1"/>
  <c r="O22" i="2" s="1"/>
  <c r="P22" i="2" s="1"/>
  <c r="J23" i="2" s="1"/>
  <c r="K23" i="2" s="1"/>
  <c r="L23" i="2" s="1"/>
  <c r="M23" i="2" s="1"/>
  <c r="N23" i="2" s="1"/>
  <c r="O23" i="2" s="1"/>
  <c r="P23" i="2" s="1"/>
  <c r="J24" i="2" s="1"/>
  <c r="K24" i="2" s="1"/>
  <c r="L24" i="2" s="1"/>
  <c r="M24" i="2" s="1"/>
  <c r="N24" i="2" s="1"/>
  <c r="O24" i="2" s="1"/>
  <c r="P24" i="2" s="1"/>
  <c r="J25" i="2" s="1"/>
  <c r="K25" i="2" s="1"/>
  <c r="L25" i="2" s="1"/>
  <c r="M25" i="2" s="1"/>
  <c r="N25" i="2" s="1"/>
  <c r="O25" i="2" s="1"/>
  <c r="P25" i="2" s="1"/>
  <c r="J26" i="2" s="1"/>
  <c r="K26" i="2" s="1"/>
  <c r="L26" i="2" s="1"/>
  <c r="M26" i="2" s="1"/>
  <c r="N26" i="2" s="1"/>
  <c r="O26" i="2" s="1"/>
  <c r="P26" i="2" s="1"/>
  <c r="R19" i="2"/>
  <c r="R21" i="2" l="1"/>
  <c r="S21" i="2" s="1"/>
  <c r="T21" i="2" s="1"/>
  <c r="U21" i="2" s="1"/>
  <c r="V21" i="2" s="1"/>
  <c r="W21" i="2" s="1"/>
  <c r="X21" i="2" s="1"/>
  <c r="R22" i="2" s="1"/>
  <c r="S22" i="2" s="1"/>
  <c r="T22" i="2" s="1"/>
  <c r="U22" i="2" s="1"/>
  <c r="V22" i="2" s="1"/>
  <c r="W22" i="2" s="1"/>
  <c r="X22" i="2" s="1"/>
  <c r="R23" i="2" s="1"/>
  <c r="S23" i="2" s="1"/>
  <c r="T23" i="2" s="1"/>
  <c r="U23" i="2" s="1"/>
  <c r="V23" i="2" s="1"/>
  <c r="W23" i="2" s="1"/>
  <c r="X23" i="2" s="1"/>
  <c r="R24" i="2" s="1"/>
  <c r="S24" i="2" s="1"/>
  <c r="T24" i="2" s="1"/>
  <c r="U24" i="2" s="1"/>
  <c r="V24" i="2" s="1"/>
  <c r="W24" i="2" s="1"/>
  <c r="X24" i="2" s="1"/>
  <c r="R25" i="2" s="1"/>
  <c r="S25" i="2" s="1"/>
  <c r="T25" i="2" s="1"/>
  <c r="U25" i="2" s="1"/>
  <c r="V25" i="2" s="1"/>
  <c r="W25" i="2" s="1"/>
  <c r="X25" i="2" s="1"/>
  <c r="R26" i="2" s="1"/>
  <c r="S26" i="2" s="1"/>
  <c r="T26" i="2" s="1"/>
  <c r="U26" i="2" s="1"/>
  <c r="V26" i="2" s="1"/>
  <c r="W26" i="2" s="1"/>
  <c r="X26" i="2" s="1"/>
  <c r="B28" i="2"/>
  <c r="B30" i="2" l="1"/>
  <c r="C30" i="2" s="1"/>
  <c r="D30" i="2" s="1"/>
  <c r="E30" i="2" s="1"/>
  <c r="F30" i="2" s="1"/>
  <c r="G30" i="2" s="1"/>
  <c r="H30" i="2" s="1"/>
  <c r="B31" i="2" s="1"/>
  <c r="C31" i="2" s="1"/>
  <c r="D31" i="2" s="1"/>
  <c r="E31" i="2" s="1"/>
  <c r="F31" i="2" s="1"/>
  <c r="G31" i="2" s="1"/>
  <c r="H31" i="2" s="1"/>
  <c r="B32" i="2" s="1"/>
  <c r="C32" i="2" s="1"/>
  <c r="D32" i="2" s="1"/>
  <c r="E32" i="2" s="1"/>
  <c r="F32" i="2" s="1"/>
  <c r="G32" i="2" s="1"/>
  <c r="H32" i="2" s="1"/>
  <c r="B33" i="2" s="1"/>
  <c r="C33" i="2" s="1"/>
  <c r="D33" i="2" s="1"/>
  <c r="E33" i="2" s="1"/>
  <c r="F33" i="2" s="1"/>
  <c r="G33" i="2" s="1"/>
  <c r="H33" i="2" s="1"/>
  <c r="B34" i="2" s="1"/>
  <c r="C34" i="2" s="1"/>
  <c r="D34" i="2" s="1"/>
  <c r="E34" i="2" s="1"/>
  <c r="F34" i="2" s="1"/>
  <c r="G34" i="2" s="1"/>
  <c r="H34" i="2" s="1"/>
  <c r="B35" i="2" s="1"/>
  <c r="C35" i="2" s="1"/>
  <c r="D35" i="2" s="1"/>
  <c r="E35" i="2" s="1"/>
  <c r="F35" i="2" s="1"/>
  <c r="G35" i="2" s="1"/>
  <c r="H35" i="2" s="1"/>
  <c r="J28" i="2"/>
  <c r="J30" i="2" l="1"/>
  <c r="K30" i="2" s="1"/>
  <c r="L30" i="2" s="1"/>
  <c r="M30" i="2" s="1"/>
  <c r="N30" i="2" s="1"/>
  <c r="O30" i="2" s="1"/>
  <c r="P30" i="2" s="1"/>
  <c r="J31" i="2" s="1"/>
  <c r="K31" i="2" s="1"/>
  <c r="L31" i="2" s="1"/>
  <c r="M31" i="2" s="1"/>
  <c r="N31" i="2" s="1"/>
  <c r="O31" i="2" s="1"/>
  <c r="P31" i="2" s="1"/>
  <c r="J32" i="2" s="1"/>
  <c r="K32" i="2" s="1"/>
  <c r="L32" i="2" s="1"/>
  <c r="M32" i="2" s="1"/>
  <c r="N32" i="2" s="1"/>
  <c r="O32" i="2" s="1"/>
  <c r="P32" i="2" s="1"/>
  <c r="J33" i="2" s="1"/>
  <c r="K33" i="2" s="1"/>
  <c r="L33" i="2" s="1"/>
  <c r="M33" i="2" s="1"/>
  <c r="N33" i="2" s="1"/>
  <c r="O33" i="2" s="1"/>
  <c r="P33" i="2" s="1"/>
  <c r="J34" i="2" s="1"/>
  <c r="K34" i="2" s="1"/>
  <c r="L34" i="2" s="1"/>
  <c r="M34" i="2" s="1"/>
  <c r="N34" i="2" s="1"/>
  <c r="O34" i="2" s="1"/>
  <c r="P34" i="2" s="1"/>
  <c r="J35" i="2" s="1"/>
  <c r="K35" i="2" s="1"/>
  <c r="L35" i="2" s="1"/>
  <c r="M35" i="2" s="1"/>
  <c r="N35" i="2" s="1"/>
  <c r="O35" i="2" s="1"/>
  <c r="P35" i="2" s="1"/>
  <c r="R28" i="2"/>
  <c r="R30" i="2" l="1"/>
  <c r="S30" i="2" s="1"/>
  <c r="T30" i="2" s="1"/>
  <c r="U30" i="2" s="1"/>
  <c r="V30" i="2" s="1"/>
  <c r="W30" i="2" s="1"/>
  <c r="X30" i="2" s="1"/>
  <c r="R31" i="2" s="1"/>
  <c r="S31" i="2" s="1"/>
  <c r="T31" i="2" s="1"/>
  <c r="U31" i="2" s="1"/>
  <c r="V31" i="2" s="1"/>
  <c r="W31" i="2" s="1"/>
  <c r="X31" i="2" s="1"/>
  <c r="R32" i="2" s="1"/>
  <c r="S32" i="2" s="1"/>
  <c r="T32" i="2" s="1"/>
  <c r="U32" i="2" s="1"/>
  <c r="V32" i="2" s="1"/>
  <c r="W32" i="2" s="1"/>
  <c r="X32" i="2" s="1"/>
  <c r="R33" i="2" s="1"/>
  <c r="S33" i="2" s="1"/>
  <c r="T33" i="2" s="1"/>
  <c r="U33" i="2" s="1"/>
  <c r="V33" i="2" s="1"/>
  <c r="W33" i="2" s="1"/>
  <c r="X33" i="2" s="1"/>
  <c r="R34" i="2" s="1"/>
  <c r="S34" i="2" s="1"/>
  <c r="T34" i="2" s="1"/>
  <c r="U34" i="2" s="1"/>
  <c r="V34" i="2" s="1"/>
  <c r="W34" i="2" s="1"/>
  <c r="X34" i="2" s="1"/>
  <c r="R35" i="2" s="1"/>
  <c r="S35" i="2" s="1"/>
  <c r="T35" i="2" s="1"/>
  <c r="U35" i="2" s="1"/>
  <c r="V35" i="2" s="1"/>
  <c r="W35" i="2" s="1"/>
  <c r="X35" i="2" s="1"/>
  <c r="B37" i="2"/>
  <c r="B39" i="2" l="1"/>
  <c r="C39" i="2" s="1"/>
  <c r="D39" i="2" s="1"/>
  <c r="E39" i="2" s="1"/>
  <c r="F39" i="2" s="1"/>
  <c r="G39" i="2" s="1"/>
  <c r="H39" i="2" s="1"/>
  <c r="B40" i="2" s="1"/>
  <c r="C40" i="2" s="1"/>
  <c r="D40" i="2" s="1"/>
  <c r="E40" i="2" s="1"/>
  <c r="F40" i="2" s="1"/>
  <c r="G40" i="2" s="1"/>
  <c r="H40" i="2" s="1"/>
  <c r="B41" i="2" s="1"/>
  <c r="C41" i="2" s="1"/>
  <c r="D41" i="2" s="1"/>
  <c r="E41" i="2" s="1"/>
  <c r="F41" i="2" s="1"/>
  <c r="G41" i="2" s="1"/>
  <c r="H41" i="2" s="1"/>
  <c r="B42" i="2" s="1"/>
  <c r="C42" i="2" s="1"/>
  <c r="J37" i="2"/>
  <c r="D42" i="2" l="1"/>
  <c r="E42" i="2" s="1"/>
  <c r="F42" i="2" s="1"/>
  <c r="G42" i="2" s="1"/>
  <c r="H42" i="2" s="1"/>
  <c r="B43" i="2" s="1"/>
  <c r="C43" i="2" s="1"/>
  <c r="D43" i="2" s="1"/>
  <c r="E43" i="2" s="1"/>
  <c r="F43" i="2" s="1"/>
  <c r="G43" i="2" s="1"/>
  <c r="H43" i="2" s="1"/>
  <c r="B44" i="2" s="1"/>
  <c r="C44" i="2" s="1"/>
  <c r="D44" i="2" s="1"/>
  <c r="E44" i="2" s="1"/>
  <c r="F44" i="2" s="1"/>
  <c r="G44" i="2" s="1"/>
  <c r="H44" i="2" s="1"/>
  <c r="J39" i="2"/>
  <c r="K39" i="2" s="1"/>
  <c r="L39" i="2" s="1"/>
  <c r="M39" i="2" s="1"/>
  <c r="N39" i="2" s="1"/>
  <c r="O39" i="2" s="1"/>
  <c r="P39" i="2" s="1"/>
  <c r="J40" i="2" s="1"/>
  <c r="K40" i="2" s="1"/>
  <c r="L40" i="2" s="1"/>
  <c r="M40" i="2" s="1"/>
  <c r="N40" i="2" s="1"/>
  <c r="O40" i="2" s="1"/>
  <c r="P40" i="2" s="1"/>
  <c r="J41" i="2" s="1"/>
  <c r="K41" i="2" s="1"/>
  <c r="L41" i="2" s="1"/>
  <c r="M41" i="2" s="1"/>
  <c r="N41" i="2" s="1"/>
  <c r="O41" i="2" s="1"/>
  <c r="P41" i="2" s="1"/>
  <c r="J42" i="2" s="1"/>
  <c r="K42" i="2" s="1"/>
  <c r="L42" i="2" s="1"/>
  <c r="M42" i="2" s="1"/>
  <c r="N42" i="2" s="1"/>
  <c r="O42" i="2" s="1"/>
  <c r="P42" i="2" s="1"/>
  <c r="J43" i="2" s="1"/>
  <c r="K43" i="2" s="1"/>
  <c r="L43" i="2" s="1"/>
  <c r="M43" i="2" s="1"/>
  <c r="N43" i="2" s="1"/>
  <c r="O43" i="2" s="1"/>
  <c r="P43" i="2" s="1"/>
  <c r="J44" i="2" s="1"/>
  <c r="K44" i="2" s="1"/>
  <c r="L44" i="2" s="1"/>
  <c r="M44" i="2" s="1"/>
  <c r="N44" i="2" s="1"/>
  <c r="O44" i="2" s="1"/>
  <c r="P44" i="2" s="1"/>
  <c r="R37" i="2"/>
  <c r="R39" i="2" s="1"/>
  <c r="S39" i="2" s="1"/>
  <c r="T39" i="2" s="1"/>
  <c r="U39" i="2" s="1"/>
  <c r="V39" i="2" s="1"/>
  <c r="W39" i="2" s="1"/>
  <c r="X39" i="2" s="1"/>
  <c r="R40" i="2" s="1"/>
  <c r="S40" i="2" s="1"/>
  <c r="T40" i="2" s="1"/>
  <c r="U40" i="2" s="1"/>
  <c r="V40" i="2" s="1"/>
  <c r="W40" i="2" s="1"/>
  <c r="X40" i="2" s="1"/>
  <c r="R41" i="2" s="1"/>
  <c r="S41" i="2" s="1"/>
  <c r="T41" i="2" s="1"/>
  <c r="U41" i="2" s="1"/>
  <c r="V41" i="2" s="1"/>
  <c r="W41" i="2" s="1"/>
  <c r="X41" i="2" s="1"/>
  <c r="R42" i="2" s="1"/>
  <c r="S42" i="2" s="1"/>
  <c r="T42" i="2" s="1"/>
  <c r="U42" i="2" s="1"/>
  <c r="V42" i="2" s="1"/>
  <c r="W42" i="2" s="1"/>
  <c r="X42" i="2" s="1"/>
  <c r="R43" i="2" s="1"/>
  <c r="S43" i="2" s="1"/>
  <c r="T43" i="2" s="1"/>
  <c r="U43" i="2" s="1"/>
  <c r="V43" i="2" s="1"/>
  <c r="W43" i="2" s="1"/>
  <c r="X43" i="2" s="1"/>
  <c r="R44" i="2" s="1"/>
  <c r="S44" i="2" s="1"/>
  <c r="T44" i="2" s="1"/>
  <c r="U44" i="2" s="1"/>
  <c r="V44" i="2" s="1"/>
  <c r="W44" i="2" s="1"/>
  <c r="X44" i="2" s="1"/>
</calcChain>
</file>

<file path=xl/sharedStrings.xml><?xml version="1.0" encoding="utf-8"?>
<sst xmlns="http://schemas.openxmlformats.org/spreadsheetml/2006/main" count="63" uniqueCount="60">
  <si>
    <t xml:space="preserve">  School Closed</t>
  </si>
  <si>
    <t>School Year Calendar Template</t>
  </si>
  <si>
    <t>Year:</t>
  </si>
  <si>
    <t>Start day:</t>
  </si>
  <si>
    <t xml:space="preserve"> 1:Sunday, 2:Monday</t>
  </si>
  <si>
    <t>«  Make a list of important dates. Enter dates as text by entering an apostrophe before the date, like 'Aug 8</t>
  </si>
  <si>
    <t>«  Choose the year and beginning month</t>
  </si>
  <si>
    <t>Note: If you choose Monday as the start day, you will need to modify some of the formatting in the calendars (bold vs. non-bold days).</t>
  </si>
  <si>
    <t>Beginning Month:</t>
  </si>
  <si>
    <t>INSTRUCTIONS</t>
  </si>
  <si>
    <r>
      <t>Converting the calendar to a PDF</t>
    </r>
    <r>
      <rPr>
        <sz val="8"/>
        <color theme="3" tint="-0.249977111117893"/>
        <rFont val="Arial"/>
        <family val="2"/>
      </rPr>
      <t>. To publish a school calendar on your website, you should first convert it to a PDF. The best way to do that is to either print to a PDF driver, or in Excel 2010/2013 you can go to Save As and select PDF.</t>
    </r>
  </si>
  <si>
    <r>
      <t>Background colors</t>
    </r>
    <r>
      <rPr>
        <sz val="8"/>
        <color theme="3" tint="-0.249977111117893"/>
        <rFont val="Arial"/>
        <family val="2"/>
      </rPr>
      <t>. The background color for the weekends and blank days are controlled using conditional formatting. To edit the color, go to Home &gt; Conditional Formatting &gt; Manage Rules and select "This Worksheet" from the drop-down box.</t>
    </r>
  </si>
  <si>
    <r>
      <t>Changing the color scheme</t>
    </r>
    <r>
      <rPr>
        <sz val="8"/>
        <color theme="3" tint="-0.249977111117893"/>
        <rFont val="Arial"/>
        <family val="2"/>
      </rPr>
      <t>. You can change the color scheme by going to Page Layout &gt; Themes &gt; Colors.</t>
    </r>
  </si>
  <si>
    <r>
      <t>Overwriting formulas</t>
    </r>
    <r>
      <rPr>
        <sz val="8"/>
        <color theme="3" tint="-0.249977111117893"/>
        <rFont val="Arial"/>
        <family val="2"/>
      </rPr>
      <t xml:space="preserve">. You can overwrite a formula to place an "H" in place of a holiday for example. Be very careful if you copy/paste days so that you don't mess up the formulas. You can copy/paste the formulas for the days </t>
    </r>
    <r>
      <rPr>
        <i/>
        <sz val="8"/>
        <color theme="3" tint="-0.249977111117893"/>
        <rFont val="Arial"/>
        <family val="2"/>
      </rPr>
      <t>within</t>
    </r>
    <r>
      <rPr>
        <sz val="8"/>
        <color theme="3" tint="-0.249977111117893"/>
        <rFont val="Arial"/>
        <family val="2"/>
      </rPr>
      <t xml:space="preserve"> the same month, but </t>
    </r>
    <r>
      <rPr>
        <i/>
        <sz val="8"/>
        <color theme="3" tint="-0.249977111117893"/>
        <rFont val="Arial"/>
        <family val="2"/>
      </rPr>
      <t>not between</t>
    </r>
    <r>
      <rPr>
        <sz val="8"/>
        <color theme="3" tint="-0.249977111117893"/>
        <rFont val="Arial"/>
        <family val="2"/>
      </rPr>
      <t xml:space="preserve"> months.</t>
    </r>
  </si>
  <si>
    <r>
      <t>View the Print Area</t>
    </r>
    <r>
      <rPr>
        <sz val="8"/>
        <color theme="3" tint="-0.249977111117893"/>
        <rFont val="Arial"/>
        <family val="2"/>
      </rPr>
      <t>. To view the current print area, first view the Print Preview (Ctrl+P) then return to the Home tab. Or, go to View &gt; Page Break Preview. The print area will become highlighted with a dashed line. To choose a new print area, select the cells you want to include and go to Page Layout &gt; Print Area &gt; Set Print Area.</t>
    </r>
  </si>
  <si>
    <r>
      <t xml:space="preserve">«  Use the </t>
    </r>
    <r>
      <rPr>
        <b/>
        <sz val="8"/>
        <color theme="3" tint="-0.249977111117893"/>
        <rFont val="Arial"/>
        <family val="2"/>
      </rPr>
      <t>Format Painter</t>
    </r>
    <r>
      <rPr>
        <sz val="8"/>
        <color theme="3" tint="-0.249977111117893"/>
        <rFont val="Arial"/>
        <family val="2"/>
      </rPr>
      <t xml:space="preserve"> to copy the format from one cell to another</t>
    </r>
  </si>
  <si>
    <r>
      <t xml:space="preserve">«  Copy and paste these </t>
    </r>
    <r>
      <rPr>
        <b/>
        <sz val="8"/>
        <color theme="3" tint="-0.249977111117893"/>
        <rFont val="Arial"/>
        <family val="2"/>
      </rPr>
      <t>Shapes</t>
    </r>
    <r>
      <rPr>
        <sz val="8"/>
        <color theme="3" tint="-0.249977111117893"/>
        <rFont val="Arial"/>
        <family val="2"/>
      </rPr>
      <t xml:space="preserve"> to highlight specific days</t>
    </r>
  </si>
  <si>
    <t>https://www.vertex42.com/calendars/school-calendar.html</t>
  </si>
  <si>
    <t>Publishing your calendar. If you want to publish a school calendar, you must ensure that it includes the following note and URL in the footer: Calendar Templates by Vertex42.com - https://www.vertex42.com/calendars/school-calendar.html</t>
  </si>
  <si>
    <t>© 2007-2018 Vertex42 LLC</t>
  </si>
  <si>
    <t xml:space="preserve">School days </t>
  </si>
  <si>
    <t>The Little Village Montessori</t>
  </si>
  <si>
    <t>Teacher development day-No school</t>
  </si>
  <si>
    <t>Early Release</t>
  </si>
  <si>
    <t>Parent/Teacher Conference</t>
  </si>
  <si>
    <t>First Day of New School Year</t>
  </si>
  <si>
    <t>Labor Day</t>
  </si>
  <si>
    <t>First and last day of  school year</t>
  </si>
  <si>
    <t>Fall Break</t>
  </si>
  <si>
    <t>Thanksgiving Break</t>
  </si>
  <si>
    <t>Parent/ Teacher Conferences</t>
  </si>
  <si>
    <t>Winter Break</t>
  </si>
  <si>
    <t>Staff Development</t>
  </si>
  <si>
    <t xml:space="preserve">Closed in Observance of Martin Luther King Jr. Day </t>
  </si>
  <si>
    <t>Christmas Break</t>
  </si>
  <si>
    <t>Spring Break</t>
  </si>
  <si>
    <t>Parent/Teacher Conferences</t>
  </si>
  <si>
    <t>Early Release/May Pole Picnic</t>
  </si>
  <si>
    <t xml:space="preserve">May 23nd </t>
  </si>
  <si>
    <t xml:space="preserve">August 1st-2nd  </t>
  </si>
  <si>
    <t xml:space="preserve">August 5th  </t>
  </si>
  <si>
    <t xml:space="preserve">Sept. 2nd </t>
  </si>
  <si>
    <t xml:space="preserve">Sept. 30th- Oct. 4th </t>
  </si>
  <si>
    <t xml:space="preserve">Nov. 25th- 29th </t>
  </si>
  <si>
    <t xml:space="preserve">Dec. 17th-19th </t>
  </si>
  <si>
    <t>Dec. 20th</t>
  </si>
  <si>
    <t xml:space="preserve">Dec. 23rd-Jan. 3rd </t>
  </si>
  <si>
    <t xml:space="preserve">Jan. 6th </t>
  </si>
  <si>
    <t xml:space="preserve">Jan. 20th </t>
  </si>
  <si>
    <t>Feb. 24th-28th</t>
  </si>
  <si>
    <t xml:space="preserve">April 7th-11th  </t>
  </si>
  <si>
    <t xml:space="preserve">May 14th-16th </t>
  </si>
  <si>
    <t xml:space="preserve"> </t>
  </si>
  <si>
    <t xml:space="preserve"> May 26th-30th </t>
  </si>
  <si>
    <t>Summer Break</t>
  </si>
  <si>
    <t xml:space="preserve">July 18th  </t>
  </si>
  <si>
    <t>Last Day of School Year</t>
  </si>
  <si>
    <t xml:space="preserve">July 21st-25th  </t>
  </si>
  <si>
    <t>GMUUC Summer Camp</t>
  </si>
  <si>
    <t xml:space="preserve">July 28th-Aug. 1st.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</si>
</sst>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d"/>
    <numFmt numFmtId="165" formatCode="mmmm\ yyyy"/>
  </numFmts>
  <fonts count="31" x14ac:knownFonts="1">
    <font>
      <sz val="10"/>
      <name val="Arial"/>
      <family val="2"/>
    </font>
    <font>
      <sz val="10"/>
      <name val="Verdana"/>
      <family val="2"/>
    </font>
    <font>
      <u/>
      <sz val="10"/>
      <color indexed="12"/>
      <name val="Verdana"/>
      <family val="2"/>
    </font>
    <font>
      <i/>
      <sz val="8"/>
      <name val="Arial"/>
      <family val="2"/>
    </font>
    <font>
      <sz val="8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10"/>
      <color indexed="16"/>
      <name val="Arial"/>
      <family val="2"/>
    </font>
    <font>
      <sz val="10"/>
      <name val="Arial"/>
      <family val="2"/>
    </font>
    <font>
      <u/>
      <sz val="8"/>
      <color indexed="12"/>
      <name val="Verdana"/>
      <family val="2"/>
    </font>
    <font>
      <sz val="8"/>
      <name val="Tahoma"/>
      <family val="2"/>
    </font>
    <font>
      <sz val="11"/>
      <name val="Arial"/>
      <family val="2"/>
    </font>
    <font>
      <b/>
      <sz val="11"/>
      <name val="Arial"/>
      <family val="2"/>
    </font>
    <font>
      <sz val="8"/>
      <color indexed="63"/>
      <name val="Arial"/>
      <family val="2"/>
    </font>
    <font>
      <b/>
      <sz val="9"/>
      <name val="Arial"/>
      <family val="2"/>
    </font>
    <font>
      <b/>
      <sz val="9"/>
      <color theme="0"/>
      <name val="Arial"/>
      <family val="2"/>
    </font>
    <font>
      <sz val="8"/>
      <color theme="3" tint="-0.249977111117893"/>
      <name val="Arial"/>
      <family val="2"/>
    </font>
    <font>
      <b/>
      <sz val="8"/>
      <color theme="3" tint="-0.249977111117893"/>
      <name val="Arial"/>
      <family val="2"/>
    </font>
    <font>
      <i/>
      <sz val="8"/>
      <color theme="3" tint="-0.249977111117893"/>
      <name val="Arial"/>
      <family val="2"/>
    </font>
    <font>
      <b/>
      <sz val="14"/>
      <color theme="3" tint="-0.249977111117893"/>
      <name val="Arial"/>
      <family val="2"/>
    </font>
    <font>
      <sz val="9"/>
      <color theme="0"/>
      <name val="Arial"/>
      <family val="2"/>
    </font>
    <font>
      <b/>
      <sz val="11"/>
      <color theme="1"/>
      <name val="Arial"/>
      <family val="2"/>
    </font>
    <font>
      <sz val="8"/>
      <color rgb="FFFF0000"/>
      <name val="Arial"/>
      <family val="2"/>
    </font>
    <font>
      <b/>
      <sz val="14"/>
      <color rgb="FF002060"/>
      <name val="Arial"/>
      <family val="2"/>
    </font>
    <font>
      <b/>
      <sz val="16"/>
      <color rgb="FF00206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0000"/>
        <bgColor indexed="60"/>
      </patternFill>
    </fill>
    <fill>
      <patternFill patternType="solid">
        <fgColor rgb="FFFFFF00"/>
        <bgColor indexed="60"/>
      </patternFill>
    </fill>
    <fill>
      <patternFill patternType="solid">
        <fgColor rgb="FF7030A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 tint="-0.249977111117893"/>
        <bgColor indexed="64"/>
      </patternFill>
    </fill>
  </fills>
  <borders count="17">
    <border>
      <left/>
      <right/>
      <top/>
      <bottom/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theme="0" tint="-0.499984740745262"/>
      </bottom>
      <diagonal/>
    </border>
    <border>
      <left/>
      <right/>
      <top style="hair">
        <color theme="0" tint="-0.499984740745262"/>
      </top>
      <bottom style="hair">
        <color theme="0" tint="-0.49998474074526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55"/>
      </left>
      <right style="thin">
        <color indexed="55"/>
      </right>
      <top style="thin">
        <color indexed="55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>
      <alignment vertical="top"/>
      <protection locked="0"/>
    </xf>
  </cellStyleXfs>
  <cellXfs count="76">
    <xf numFmtId="0" fontId="0" fillId="0" borderId="0" xfId="0"/>
    <xf numFmtId="0" fontId="6" fillId="0" borderId="0" xfId="0" applyFont="1" applyAlignment="1">
      <alignment vertical="center"/>
    </xf>
    <xf numFmtId="0" fontId="9" fillId="0" borderId="0" xfId="0" applyFont="1"/>
    <xf numFmtId="0" fontId="10" fillId="0" borderId="0" xfId="0" applyFont="1"/>
    <xf numFmtId="0" fontId="6" fillId="0" borderId="0" xfId="0" applyFont="1"/>
    <xf numFmtId="0" fontId="11" fillId="2" borderId="0" xfId="0" applyFont="1" applyFill="1" applyAlignment="1">
      <alignment horizontal="center"/>
    </xf>
    <xf numFmtId="0" fontId="12" fillId="2" borderId="0" xfId="0" applyFont="1" applyFill="1"/>
    <xf numFmtId="0" fontId="4" fillId="2" borderId="0" xfId="0" applyFont="1" applyFill="1" applyAlignment="1">
      <alignment horizontal="center"/>
    </xf>
    <xf numFmtId="0" fontId="7" fillId="2" borderId="0" xfId="0" applyFont="1" applyFill="1"/>
    <xf numFmtId="0" fontId="13" fillId="2" borderId="0" xfId="0" applyFont="1" applyFill="1" applyAlignment="1">
      <alignment vertical="center"/>
    </xf>
    <xf numFmtId="0" fontId="14" fillId="2" borderId="0" xfId="0" applyFont="1" applyFill="1"/>
    <xf numFmtId="0" fontId="4" fillId="0" borderId="0" xfId="0" applyFont="1"/>
    <xf numFmtId="0" fontId="16" fillId="2" borderId="0" xfId="1" applyNumberFormat="1" applyFont="1" applyFill="1" applyAlignment="1">
      <alignment horizontal="right" vertical="center"/>
    </xf>
    <xf numFmtId="0" fontId="0" fillId="2" borderId="0" xfId="0" applyFill="1"/>
    <xf numFmtId="0" fontId="9" fillId="2" borderId="0" xfId="0" applyFont="1" applyFill="1"/>
    <xf numFmtId="0" fontId="12" fillId="3" borderId="2" xfId="0" applyFont="1" applyFill="1" applyBorder="1" applyAlignment="1">
      <alignment horizontal="center"/>
    </xf>
    <xf numFmtId="0" fontId="8" fillId="2" borderId="0" xfId="0" applyFont="1" applyFill="1" applyAlignment="1">
      <alignment horizontal="right"/>
    </xf>
    <xf numFmtId="0" fontId="17" fillId="0" borderId="0" xfId="0" applyFont="1"/>
    <xf numFmtId="0" fontId="7" fillId="0" borderId="0" xfId="0" applyFont="1"/>
    <xf numFmtId="0" fontId="11" fillId="0" borderId="0" xfId="0" applyFont="1" applyAlignment="1">
      <alignment horizontal="center"/>
    </xf>
    <xf numFmtId="0" fontId="14" fillId="0" borderId="0" xfId="0" applyFont="1"/>
    <xf numFmtId="0" fontId="4" fillId="0" borderId="0" xfId="0" applyFont="1" applyAlignment="1">
      <alignment horizontal="center"/>
    </xf>
    <xf numFmtId="0" fontId="8" fillId="0" borderId="0" xfId="0" applyFont="1" applyAlignment="1">
      <alignment horizontal="right"/>
    </xf>
    <xf numFmtId="0" fontId="19" fillId="0" borderId="0" xfId="0" applyFont="1" applyAlignment="1">
      <alignment vertical="center"/>
    </xf>
    <xf numFmtId="0" fontId="4" fillId="0" borderId="5" xfId="0" applyFont="1" applyBorder="1"/>
    <xf numFmtId="0" fontId="4" fillId="0" borderId="6" xfId="0" quotePrefix="1" applyFont="1" applyBorder="1"/>
    <xf numFmtId="0" fontId="4" fillId="0" borderId="6" xfId="0" applyFont="1" applyBorder="1"/>
    <xf numFmtId="0" fontId="4" fillId="0" borderId="6" xfId="0" applyFont="1" applyBorder="1" applyAlignment="1">
      <alignment horizontal="right"/>
    </xf>
    <xf numFmtId="0" fontId="11" fillId="0" borderId="5" xfId="0" applyFont="1" applyBorder="1"/>
    <xf numFmtId="0" fontId="11" fillId="0" borderId="6" xfId="0" applyFont="1" applyBorder="1"/>
    <xf numFmtId="164" fontId="17" fillId="0" borderId="7" xfId="0" applyNumberFormat="1" applyFont="1" applyBorder="1" applyAlignment="1">
      <alignment horizontal="center"/>
    </xf>
    <xf numFmtId="164" fontId="18" fillId="0" borderId="7" xfId="0" applyNumberFormat="1" applyFont="1" applyBorder="1" applyAlignment="1">
      <alignment horizontal="center"/>
    </xf>
    <xf numFmtId="0" fontId="7" fillId="2" borderId="8" xfId="0" applyFont="1" applyFill="1" applyBorder="1" applyAlignment="1">
      <alignment horizontal="center"/>
    </xf>
    <xf numFmtId="0" fontId="8" fillId="2" borderId="9" xfId="0" applyFont="1" applyFill="1" applyBorder="1" applyAlignment="1">
      <alignment horizontal="center"/>
    </xf>
    <xf numFmtId="0" fontId="9" fillId="2" borderId="10" xfId="0" applyFont="1" applyFill="1" applyBorder="1" applyAlignment="1">
      <alignment horizontal="center"/>
    </xf>
    <xf numFmtId="0" fontId="9" fillId="2" borderId="8" xfId="0" applyFont="1" applyFill="1" applyBorder="1" applyAlignment="1">
      <alignment horizontal="center"/>
    </xf>
    <xf numFmtId="164" fontId="20" fillId="0" borderId="0" xfId="0" applyNumberFormat="1" applyFont="1" applyAlignment="1">
      <alignment horizontal="center"/>
    </xf>
    <xf numFmtId="0" fontId="22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vertical="top" wrapText="1"/>
    </xf>
    <xf numFmtId="164" fontId="18" fillId="5" borderId="7" xfId="0" applyNumberFormat="1" applyFont="1" applyFill="1" applyBorder="1" applyAlignment="1">
      <alignment horizontal="center"/>
    </xf>
    <xf numFmtId="164" fontId="18" fillId="6" borderId="7" xfId="0" applyNumberFormat="1" applyFont="1" applyFill="1" applyBorder="1" applyAlignment="1">
      <alignment horizontal="center"/>
    </xf>
    <xf numFmtId="164" fontId="17" fillId="5" borderId="7" xfId="0" applyNumberFormat="1" applyFont="1" applyFill="1" applyBorder="1" applyAlignment="1">
      <alignment horizontal="center"/>
    </xf>
    <xf numFmtId="164" fontId="21" fillId="7" borderId="1" xfId="0" applyNumberFormat="1" applyFont="1" applyFill="1" applyBorder="1" applyAlignment="1">
      <alignment horizontal="center"/>
    </xf>
    <xf numFmtId="164" fontId="18" fillId="9" borderId="7" xfId="0" applyNumberFormat="1" applyFont="1" applyFill="1" applyBorder="1" applyAlignment="1">
      <alignment horizontal="center"/>
    </xf>
    <xf numFmtId="164" fontId="20" fillId="9" borderId="1" xfId="0" applyNumberFormat="1" applyFont="1" applyFill="1" applyBorder="1" applyAlignment="1">
      <alignment horizontal="center"/>
    </xf>
    <xf numFmtId="164" fontId="20" fillId="8" borderId="16" xfId="0" applyNumberFormat="1" applyFont="1" applyFill="1" applyBorder="1" applyAlignment="1">
      <alignment horizontal="center"/>
    </xf>
    <xf numFmtId="164" fontId="26" fillId="10" borderId="0" xfId="0" applyNumberFormat="1" applyFont="1" applyFill="1" applyAlignment="1">
      <alignment horizontal="center"/>
    </xf>
    <xf numFmtId="164" fontId="20" fillId="12" borderId="0" xfId="0" applyNumberFormat="1" applyFont="1" applyFill="1" applyAlignment="1">
      <alignment horizontal="center"/>
    </xf>
    <xf numFmtId="0" fontId="4" fillId="13" borderId="0" xfId="0" applyFont="1" applyFill="1"/>
    <xf numFmtId="164" fontId="18" fillId="12" borderId="7" xfId="0" applyNumberFormat="1" applyFont="1" applyFill="1" applyBorder="1" applyAlignment="1">
      <alignment horizontal="center"/>
    </xf>
    <xf numFmtId="164" fontId="18" fillId="14" borderId="7" xfId="0" applyNumberFormat="1" applyFont="1" applyFill="1" applyBorder="1" applyAlignment="1">
      <alignment horizontal="center"/>
    </xf>
    <xf numFmtId="164" fontId="17" fillId="11" borderId="7" xfId="0" applyNumberFormat="1" applyFont="1" applyFill="1" applyBorder="1" applyAlignment="1">
      <alignment horizontal="center"/>
    </xf>
    <xf numFmtId="0" fontId="28" fillId="0" borderId="5" xfId="0" applyFont="1" applyBorder="1"/>
    <xf numFmtId="164" fontId="27" fillId="12" borderId="7" xfId="0" applyNumberFormat="1" applyFont="1" applyFill="1" applyBorder="1" applyAlignment="1">
      <alignment horizontal="center"/>
    </xf>
    <xf numFmtId="0" fontId="23" fillId="0" borderId="0" xfId="0" applyFont="1" applyAlignment="1">
      <alignment horizontal="left" vertical="top" wrapText="1"/>
    </xf>
    <xf numFmtId="0" fontId="22" fillId="0" borderId="0" xfId="0" applyFont="1" applyAlignment="1">
      <alignment horizontal="left" vertical="top" wrapText="1"/>
    </xf>
    <xf numFmtId="165" fontId="5" fillId="4" borderId="8" xfId="0" applyNumberFormat="1" applyFont="1" applyFill="1" applyBorder="1" applyAlignment="1">
      <alignment horizontal="center" vertical="center"/>
    </xf>
    <xf numFmtId="165" fontId="6" fillId="4" borderId="9" xfId="0" applyNumberFormat="1" applyFont="1" applyFill="1" applyBorder="1"/>
    <xf numFmtId="165" fontId="6" fillId="4" borderId="10" xfId="0" applyNumberFormat="1" applyFont="1" applyFill="1" applyBorder="1"/>
    <xf numFmtId="0" fontId="30" fillId="5" borderId="11" xfId="0" applyFont="1" applyFill="1" applyBorder="1" applyAlignment="1">
      <alignment horizontal="center" vertical="center"/>
    </xf>
    <xf numFmtId="0" fontId="30" fillId="5" borderId="12" xfId="0" applyFont="1" applyFill="1" applyBorder="1" applyAlignment="1">
      <alignment horizontal="center" vertical="center"/>
    </xf>
    <xf numFmtId="0" fontId="30" fillId="5" borderId="13" xfId="0" applyFont="1" applyFill="1" applyBorder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25" fillId="2" borderId="0" xfId="0" applyFont="1" applyFill="1" applyAlignment="1">
      <alignment horizontal="left" vertical="center"/>
    </xf>
    <xf numFmtId="0" fontId="14" fillId="2" borderId="0" xfId="0" applyFont="1" applyFill="1" applyAlignment="1">
      <alignment horizontal="right"/>
    </xf>
    <xf numFmtId="0" fontId="14" fillId="2" borderId="14" xfId="0" applyFont="1" applyFill="1" applyBorder="1" applyAlignment="1">
      <alignment horizontal="right"/>
    </xf>
    <xf numFmtId="0" fontId="7" fillId="2" borderId="0" xfId="0" applyFont="1" applyFill="1" applyAlignment="1">
      <alignment horizontal="right"/>
    </xf>
    <xf numFmtId="0" fontId="7" fillId="2" borderId="14" xfId="0" applyFont="1" applyFill="1" applyBorder="1" applyAlignment="1">
      <alignment horizontal="right"/>
    </xf>
    <xf numFmtId="0" fontId="3" fillId="2" borderId="15" xfId="0" applyFont="1" applyFill="1" applyBorder="1" applyAlignment="1">
      <alignment horizontal="left"/>
    </xf>
    <xf numFmtId="0" fontId="3" fillId="2" borderId="0" xfId="0" applyFont="1" applyFill="1" applyAlignment="1">
      <alignment horizontal="left"/>
    </xf>
    <xf numFmtId="0" fontId="15" fillId="2" borderId="0" xfId="2" applyFont="1" applyFill="1" applyAlignment="1" applyProtection="1">
      <alignment horizontal="left"/>
    </xf>
    <xf numFmtId="0" fontId="14" fillId="0" borderId="3" xfId="0" applyFont="1" applyBorder="1" applyAlignment="1">
      <alignment horizontal="center"/>
    </xf>
    <xf numFmtId="0" fontId="14" fillId="0" borderId="4" xfId="0" applyFont="1" applyBorder="1" applyAlignment="1">
      <alignment horizontal="center"/>
    </xf>
    <xf numFmtId="164" fontId="27" fillId="13" borderId="7" xfId="0" applyNumberFormat="1" applyFont="1" applyFill="1" applyBorder="1" applyAlignment="1">
      <alignment horizontal="center"/>
    </xf>
    <xf numFmtId="164" fontId="18" fillId="10" borderId="7" xfId="0" applyNumberFormat="1" applyFont="1" applyFill="1" applyBorder="1" applyAlignment="1">
      <alignment horizontal="center"/>
    </xf>
  </cellXfs>
  <cellStyles count="3">
    <cellStyle name="Comma" xfId="1" builtinId="3"/>
    <cellStyle name="Hyperlink" xfId="2" builtinId="8"/>
    <cellStyle name="Normal" xfId="0" builtinId="0"/>
  </cellStyles>
  <dxfs count="2">
    <dxf>
      <font>
        <condense val="0"/>
        <extend val="0"/>
        <color auto="1"/>
      </font>
      <fill>
        <patternFill>
          <bgColor theme="4" tint="0.79998168889431442"/>
        </patternFill>
      </fill>
    </dxf>
    <dxf>
      <fill>
        <patternFill>
          <bgColor indexed="22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5FF25F"/>
      <rgbColor rgb="000000FF"/>
      <rgbColor rgb="00FFFF00"/>
      <rgbColor rgb="00DE3018"/>
      <rgbColor rgb="0053D4C9"/>
      <rgbColor rgb="006B0C00"/>
      <rgbColor rgb="00006500"/>
      <rgbColor rgb="00182C63"/>
      <rgbColor rgb="00819C00"/>
      <rgbColor rgb="00A0C983"/>
      <rgbColor rgb="00007F74"/>
      <rgbColor rgb="00F0F0F0"/>
      <rgbColor rgb="00666666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799FC4"/>
      <rgbColor rgb="00C1F1ED"/>
      <rgbColor rgb="00D6F4D9"/>
      <rgbColor rgb="00FFFFCC"/>
      <rgbColor rgb="00C9DAFB"/>
      <rgbColor rgb="00FAC8D7"/>
      <rgbColor rgb="00EBF3E4"/>
      <rgbColor rgb="00EDE4F3"/>
      <rgbColor rgb="001849B5"/>
      <rgbColor rgb="0036ACA2"/>
      <rgbColor rgb="00F0BA00"/>
      <rgbColor rgb="00D2BCE1"/>
      <rgbColor rgb="00AC83C9"/>
      <rgbColor rgb="00673B87"/>
      <rgbColor rgb="005B873B"/>
      <rgbColor rgb="00B2B2B2"/>
      <rgbColor rgb="00003366"/>
      <rgbColor rgb="00109618"/>
      <rgbColor rgb="00085108"/>
      <rgbColor rgb="00635100"/>
      <rgbColor rgb="00442759"/>
      <rgbColor rgb="00CBE1BC"/>
      <rgbColor rgb="003C5927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s://www.vertex42.com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104775</xdr:colOff>
      <xdr:row>0</xdr:row>
      <xdr:rowOff>0</xdr:rowOff>
    </xdr:from>
    <xdr:to>
      <xdr:col>24</xdr:col>
      <xdr:colOff>180975</xdr:colOff>
      <xdr:row>0</xdr:row>
      <xdr:rowOff>219075</xdr:rowOff>
    </xdr:to>
    <xdr:pic>
      <xdr:nvPicPr>
        <xdr:cNvPr id="1126" name="Picture 102" descr="vertex42_logo_transparent_sm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6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67375" y="0"/>
          <a:ext cx="962025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Mesh">
  <a:themeElements>
    <a:clrScheme name="Yellow Orange">
      <a:dk1>
        <a:sysClr val="windowText" lastClr="000000"/>
      </a:dk1>
      <a:lt1>
        <a:sysClr val="window" lastClr="FFFFFF"/>
      </a:lt1>
      <a:dk2>
        <a:srgbClr val="4E3B30"/>
      </a:dk2>
      <a:lt2>
        <a:srgbClr val="FBEEC9"/>
      </a:lt2>
      <a:accent1>
        <a:srgbClr val="F0A22E"/>
      </a:accent1>
      <a:accent2>
        <a:srgbClr val="A5644E"/>
      </a:accent2>
      <a:accent3>
        <a:srgbClr val="B58B80"/>
      </a:accent3>
      <a:accent4>
        <a:srgbClr val="C3986D"/>
      </a:accent4>
      <a:accent5>
        <a:srgbClr val="A19574"/>
      </a:accent5>
      <a:accent6>
        <a:srgbClr val="C17529"/>
      </a:accent6>
      <a:hlink>
        <a:srgbClr val="AD1F1F"/>
      </a:hlink>
      <a:folHlink>
        <a:srgbClr val="FFC42F"/>
      </a:folHlink>
    </a:clrScheme>
    <a:fontScheme name="Mesh">
      <a:majorFont>
        <a:latin typeface="Century Gothic" panose="020B0502020202020204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ahoma"/>
        <a:font script="Hebr" typeface="Gisha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Century Gothic" panose="020B0502020202020204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ahoma"/>
        <a:font script="Hebr" typeface="Gisha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Verdana"/>
        <a:font script="Uigh" typeface="Microsoft Uighur"/>
        <a:font script="Geor" typeface="Sylfaen"/>
      </a:minorFont>
    </a:fontScheme>
    <a:fmtScheme name="Mesh">
      <a:fillStyleLst>
        <a:solidFill>
          <a:schemeClr val="phClr"/>
        </a:solidFill>
        <a:gradFill rotWithShape="1">
          <a:gsLst>
            <a:gs pos="0">
              <a:schemeClr val="phClr">
                <a:tint val="60000"/>
                <a:lumMod val="110000"/>
              </a:schemeClr>
            </a:gs>
            <a:gs pos="100000">
              <a:schemeClr val="phClr">
                <a:tint val="82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6000"/>
                <a:lumMod val="104000"/>
              </a:schemeClr>
            </a:gs>
            <a:gs pos="100000">
              <a:schemeClr val="phClr">
                <a:shade val="84000"/>
                <a:lumMod val="84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/>
          </a:solidFill>
          <a:prstDash val="solid"/>
        </a:ln>
        <a:ln w="19050" cap="rnd" cmpd="sng" algn="ctr">
          <a:solidFill>
            <a:schemeClr val="phClr"/>
          </a:solidFill>
          <a:prstDash val="solid"/>
        </a:ln>
        <a:ln w="25400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50800" dist="25400" dir="13500000">
              <a:srgbClr val="000000">
                <a:alpha val="55000"/>
              </a:srgbClr>
            </a:innerShdw>
          </a:effectLst>
        </a:effectStyle>
        <a:effectStyle>
          <a:effectLst>
            <a:outerShdw blurRad="508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/>
          </a:scene3d>
          <a:sp3d>
            <a:bevelT w="25400" h="25400" prst="slope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0000"/>
                <a:lumMod val="110000"/>
              </a:schemeClr>
            </a:gs>
            <a:gs pos="100000">
              <a:schemeClr val="phClr">
                <a:shade val="64000"/>
                <a:lumMod val="98000"/>
              </a:schemeClr>
            </a:gs>
          </a:gsLst>
          <a:lin ang="5400000" scaled="0"/>
        </a:gradFill>
        <a:blipFill rotWithShape="1">
          <a:blip xmlns:r="http://schemas.openxmlformats.org/officeDocument/2006/relationships" r:embed="rId1">
            <a:duotone>
              <a:schemeClr val="phClr">
                <a:shade val="28000"/>
                <a:satMod val="94000"/>
                <a:lumMod val="20000"/>
              </a:schemeClr>
              <a:schemeClr val="phClr">
                <a:tint val="94000"/>
                <a:shade val="84000"/>
                <a:satMod val="148000"/>
                <a:lumMod val="114000"/>
              </a:schemeClr>
            </a:duotone>
          </a:blip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Mesh" id="{789EC3FE-34FD-429C-9918-760025E6C145}" vid="{B8BE45C0-8141-4D58-8C71-A009BC26FBBB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vertex42.com/calendars/school-calendar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A60"/>
  <sheetViews>
    <sheetView showGridLines="0" tabSelected="1" zoomScale="150" zoomScaleNormal="150" workbookViewId="0">
      <selection activeCell="T61" sqref="T61"/>
    </sheetView>
  </sheetViews>
  <sheetFormatPr baseColWidth="10" defaultColWidth="8.83203125" defaultRowHeight="13" x14ac:dyDescent="0.15"/>
  <cols>
    <col min="1" max="1" width="3.6640625" customWidth="1"/>
    <col min="2" max="8" width="4.5" customWidth="1"/>
    <col min="9" max="9" width="2.6640625" customWidth="1"/>
    <col min="10" max="16" width="4.5" customWidth="1"/>
    <col min="17" max="17" width="2.6640625" customWidth="1"/>
    <col min="18" max="24" width="4.5" customWidth="1"/>
    <col min="25" max="25" width="3.6640625" customWidth="1"/>
    <col min="26" max="26" width="2.83203125" customWidth="1"/>
    <col min="27" max="27" width="49.5" style="23" customWidth="1"/>
  </cols>
  <sheetData>
    <row r="1" spans="1:27" ht="18" customHeight="1" x14ac:dyDescent="0.15">
      <c r="A1" s="64" t="s">
        <v>1</v>
      </c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AA1" s="37"/>
    </row>
    <row r="2" spans="1:27" x14ac:dyDescent="0.15">
      <c r="A2" s="71" t="s">
        <v>17</v>
      </c>
      <c r="B2" s="71"/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2" t="s">
        <v>19</v>
      </c>
      <c r="AA2" s="38" t="s">
        <v>9</v>
      </c>
    </row>
    <row r="3" spans="1:27" x14ac:dyDescent="0.15">
      <c r="A3" s="5"/>
      <c r="B3" s="6"/>
      <c r="C3" s="6"/>
      <c r="D3" s="7"/>
      <c r="E3" s="7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13"/>
      <c r="AA3" s="37"/>
    </row>
    <row r="4" spans="1:27" x14ac:dyDescent="0.15">
      <c r="A4" s="5"/>
      <c r="B4" s="65" t="s">
        <v>2</v>
      </c>
      <c r="C4" s="66"/>
      <c r="D4" s="72">
        <v>2024</v>
      </c>
      <c r="E4" s="73"/>
      <c r="F4" s="8"/>
      <c r="G4" s="67" t="s">
        <v>8</v>
      </c>
      <c r="H4" s="67"/>
      <c r="I4" s="67"/>
      <c r="J4" s="67"/>
      <c r="K4" s="68"/>
      <c r="L4" s="72">
        <v>8</v>
      </c>
      <c r="M4" s="73"/>
      <c r="N4" s="14"/>
      <c r="O4" s="8"/>
      <c r="P4" s="8"/>
      <c r="Q4" s="67" t="s">
        <v>3</v>
      </c>
      <c r="R4" s="67"/>
      <c r="S4" s="68"/>
      <c r="T4" s="15">
        <v>1</v>
      </c>
      <c r="U4" s="69" t="s">
        <v>4</v>
      </c>
      <c r="V4" s="70"/>
      <c r="W4" s="70"/>
      <c r="X4" s="70"/>
      <c r="Y4" s="13"/>
      <c r="AA4" s="38" t="s">
        <v>6</v>
      </c>
    </row>
    <row r="5" spans="1:27" ht="12.75" customHeight="1" x14ac:dyDescent="0.15">
      <c r="A5" s="5"/>
      <c r="B5" s="10"/>
      <c r="C5" s="10"/>
      <c r="D5" s="7"/>
      <c r="E5" s="7"/>
      <c r="F5" s="8"/>
      <c r="G5" s="8"/>
      <c r="H5" s="8"/>
      <c r="I5" s="16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8"/>
      <c r="V5" s="8"/>
      <c r="W5" s="8"/>
      <c r="X5" s="8"/>
      <c r="Y5" s="13"/>
      <c r="AA5" s="56" t="s">
        <v>7</v>
      </c>
    </row>
    <row r="6" spans="1:27" x14ac:dyDescent="0.15">
      <c r="A6" s="19"/>
      <c r="B6" s="20"/>
      <c r="C6" s="20"/>
      <c r="D6" s="21"/>
      <c r="E6" s="21"/>
      <c r="F6" s="18"/>
      <c r="G6" s="18"/>
      <c r="H6" s="18"/>
      <c r="I6" s="2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18"/>
      <c r="V6" s="18"/>
      <c r="W6" s="18"/>
      <c r="X6" s="18"/>
      <c r="AA6" s="56"/>
    </row>
    <row r="7" spans="1:27" x14ac:dyDescent="0.15">
      <c r="A7" s="19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AA7" s="56"/>
    </row>
    <row r="8" spans="1:27" ht="22.5" customHeight="1" x14ac:dyDescent="0.15">
      <c r="A8" s="18"/>
      <c r="B8" s="60" t="s">
        <v>21</v>
      </c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2"/>
      <c r="AA8" s="55" t="s">
        <v>18</v>
      </c>
    </row>
    <row r="9" spans="1:27" ht="24" customHeight="1" x14ac:dyDescent="0.15">
      <c r="A9" s="3"/>
      <c r="B9" s="63" t="str">
        <f>year&amp;"-"&amp;year+1&amp;" School Calendar"</f>
        <v>2024-2025 School Calendar</v>
      </c>
      <c r="C9" s="63"/>
      <c r="D9" s="63"/>
      <c r="E9" s="63"/>
      <c r="F9" s="63"/>
      <c r="G9" s="63"/>
      <c r="H9" s="63"/>
      <c r="I9" s="63"/>
      <c r="J9" s="63"/>
      <c r="K9" s="63"/>
      <c r="L9" s="63"/>
      <c r="M9" s="63"/>
      <c r="N9" s="63"/>
      <c r="O9" s="63"/>
      <c r="P9" s="63"/>
      <c r="Q9" s="63"/>
      <c r="R9" s="63"/>
      <c r="S9" s="63"/>
      <c r="T9" s="63"/>
      <c r="U9" s="63"/>
      <c r="V9" s="63"/>
      <c r="W9" s="63"/>
      <c r="X9" s="63"/>
      <c r="AA9" s="55"/>
    </row>
    <row r="10" spans="1:27" ht="16" x14ac:dyDescent="0.2">
      <c r="A10" s="3"/>
      <c r="B10" s="57">
        <f>DATE(year,month,1)</f>
        <v>45505</v>
      </c>
      <c r="C10" s="58"/>
      <c r="D10" s="58"/>
      <c r="E10" s="58"/>
      <c r="F10" s="58"/>
      <c r="G10" s="58"/>
      <c r="H10" s="59"/>
      <c r="I10" s="1"/>
      <c r="J10" s="57">
        <f>DATE(YEAR(B10+35),MONTH(B10+35),1)</f>
        <v>45536</v>
      </c>
      <c r="K10" s="58"/>
      <c r="L10" s="58"/>
      <c r="M10" s="58"/>
      <c r="N10" s="58"/>
      <c r="O10" s="58"/>
      <c r="P10" s="59"/>
      <c r="Q10" s="1"/>
      <c r="R10" s="57">
        <f>DATE(YEAR(J10+35),MONTH(J10+35),1)</f>
        <v>45566</v>
      </c>
      <c r="S10" s="58"/>
      <c r="T10" s="58"/>
      <c r="U10" s="58"/>
      <c r="V10" s="58"/>
      <c r="W10" s="58"/>
      <c r="X10" s="59"/>
      <c r="AA10" s="55"/>
    </row>
    <row r="11" spans="1:27" s="2" customFormat="1" ht="12.75" customHeight="1" x14ac:dyDescent="0.15">
      <c r="A11" s="18"/>
      <c r="B11" s="32" t="str">
        <f>CHOOSE(1+MOD(startday+1-2,7),"Su","M","Tu","W","Th","F","Sa")</f>
        <v>Su</v>
      </c>
      <c r="C11" s="33" t="str">
        <f>CHOOSE(1+MOD(startday+2-2,7),"Su","M","Tu","W","Th","F","Sa")</f>
        <v>M</v>
      </c>
      <c r="D11" s="33" t="str">
        <f>CHOOSE(1+MOD(startday+3-2,7),"Su","M","Tu","W","Th","F","Sa")</f>
        <v>Tu</v>
      </c>
      <c r="E11" s="33" t="str">
        <f>CHOOSE(1+MOD(startday+4-2,7),"Su","M","Tu","W","Th","F","Sa")</f>
        <v>W</v>
      </c>
      <c r="F11" s="33" t="str">
        <f>CHOOSE(1+MOD(startday+5-2,7),"Su","M","Tu","W","Th","F","Sa")</f>
        <v>Th</v>
      </c>
      <c r="G11" s="33" t="str">
        <f>CHOOSE(1+MOD(startday+6-2,7),"Su","M","Tu","W","Th","F","Sa")</f>
        <v>F</v>
      </c>
      <c r="H11" s="34" t="str">
        <f>CHOOSE(1+MOD(startday+7-2,7),"Su","M","Tu","W","Th","F","Sa")</f>
        <v>Sa</v>
      </c>
      <c r="J11" s="35" t="str">
        <f>CHOOSE(1+MOD(startday+1-2,7),"Su","M","Tu","W","Th","F","Sa")</f>
        <v>Su</v>
      </c>
      <c r="K11" s="33" t="str">
        <f>CHOOSE(1+MOD(startday+2-2,7),"Su","M","Tu","W","Th","F","Sa")</f>
        <v>M</v>
      </c>
      <c r="L11" s="33" t="str">
        <f>CHOOSE(1+MOD(startday+3-2,7),"Su","M","Tu","W","Th","F","Sa")</f>
        <v>Tu</v>
      </c>
      <c r="M11" s="33" t="str">
        <f>CHOOSE(1+MOD(startday+4-2,7),"Su","M","Tu","W","Th","F","Sa")</f>
        <v>W</v>
      </c>
      <c r="N11" s="33" t="str">
        <f>CHOOSE(1+MOD(startday+5-2,7),"Su","M","Tu","W","Th","F","Sa")</f>
        <v>Th</v>
      </c>
      <c r="O11" s="33" t="str">
        <f>CHOOSE(1+MOD(startday+6-2,7),"Su","M","Tu","W","Th","F","Sa")</f>
        <v>F</v>
      </c>
      <c r="P11" s="34" t="str">
        <f>CHOOSE(1+MOD(startday+7-2,7),"Su","M","Tu","W","Th","F","Sa")</f>
        <v>Sa</v>
      </c>
      <c r="R11" s="35" t="str">
        <f>CHOOSE(1+MOD(startday+1-2,7),"Su","M","Tu","W","Th","F","Sa")</f>
        <v>Su</v>
      </c>
      <c r="S11" s="33" t="str">
        <f>CHOOSE(1+MOD(startday+2-2,7),"Su","M","Tu","W","Th","F","Sa")</f>
        <v>M</v>
      </c>
      <c r="T11" s="33" t="str">
        <f>CHOOSE(1+MOD(startday+3-2,7),"Su","M","Tu","W","Th","F","Sa")</f>
        <v>Tu</v>
      </c>
      <c r="U11" s="33" t="str">
        <f>CHOOSE(1+MOD(startday+4-2,7),"Su","M","Tu","W","Th","F","Sa")</f>
        <v>W</v>
      </c>
      <c r="V11" s="33" t="str">
        <f>CHOOSE(1+MOD(startday+5-2,7),"Su","M","Tu","W","Th","F","Sa")</f>
        <v>Th</v>
      </c>
      <c r="W11" s="33" t="str">
        <f>CHOOSE(1+MOD(startday+6-2,7),"Su","M","Tu","W","Th","F","Sa")</f>
        <v>F</v>
      </c>
      <c r="X11" s="34" t="str">
        <f>CHOOSE(1+MOD(startday+7-2,7),"Su","M","Tu","W","Th","F","Sa")</f>
        <v>Sa</v>
      </c>
      <c r="AA11" s="55" t="s">
        <v>10</v>
      </c>
    </row>
    <row r="12" spans="1:27" s="17" customFormat="1" ht="14" x14ac:dyDescent="0.15">
      <c r="B12" s="52" t="str">
        <f>IF(WEEKDAY(B10,1)=startday,B10,"")</f>
        <v/>
      </c>
      <c r="C12" s="40" t="str">
        <f>IF(B12="",IF(WEEKDAY(B10,1)=MOD(startday,7)+1,B10,""),B12+1)</f>
        <v/>
      </c>
      <c r="D12" s="40" t="str">
        <f>IF(C12="",IF(WEEKDAY(B10,1)=MOD(startday+1,7)+1,B10,""),C12+1)</f>
        <v/>
      </c>
      <c r="E12" s="40" t="str">
        <f>IF(D12="",IF(WEEKDAY(B10,1)=MOD(startday+2,7)+1,B10,""),D12+1)</f>
        <v/>
      </c>
      <c r="F12" s="44">
        <f>IF(E12="",IF(WEEKDAY(B10,1)=MOD(startday+3,7)+1,B10,""),E12+1)</f>
        <v>45505</v>
      </c>
      <c r="G12" s="44">
        <f>IF(F12="",IF(WEEKDAY(B10,1)=MOD(startday+4,7)+1,B10,""),F12+1)</f>
        <v>45506</v>
      </c>
      <c r="H12" s="30">
        <f>IF(G12="",IF(WEEKDAY(B10,1)=MOD(startday+5,7)+1,B10,""),G12+1)</f>
        <v>45507</v>
      </c>
      <c r="J12" s="30">
        <f>IF(WEEKDAY(J10,1)=startday,J10,"")</f>
        <v>45536</v>
      </c>
      <c r="K12" s="41">
        <f>IF(J12="",IF(WEEKDAY(J10,1)=MOD(startday,7)+1,J10,""),J12+1)</f>
        <v>45537</v>
      </c>
      <c r="L12" s="40">
        <f>IF(K12="",IF(WEEKDAY(J10,1)=MOD(startday+1,7)+1,J10,""),K12+1)</f>
        <v>45538</v>
      </c>
      <c r="M12" s="40">
        <f>IF(L12="",IF(WEEKDAY(J10,1)=MOD(startday+2,7)+1,J10,""),L12+1)</f>
        <v>45539</v>
      </c>
      <c r="N12" s="40">
        <f>IF(M12="",IF(WEEKDAY(J10,1)=MOD(startday+3,7)+1,J10,""),M12+1)</f>
        <v>45540</v>
      </c>
      <c r="O12" s="40">
        <f>IF(N12="",IF(WEEKDAY(J10,1)=MOD(startday+4,7)+1,J10,""),N12+1)</f>
        <v>45541</v>
      </c>
      <c r="P12" s="30">
        <f>IF(O12="",IF(WEEKDAY(J10,1)=MOD(startday+5,7)+1,J10,""),O12+1)</f>
        <v>45542</v>
      </c>
      <c r="R12" s="30" t="str">
        <f>IF(WEEKDAY(R10,1)=startday,R10,"")</f>
        <v/>
      </c>
      <c r="S12" s="40" t="str">
        <f>IF(R12="",IF(WEEKDAY(R10,1)=MOD(startday,7)+1,R10,""),R12+1)</f>
        <v/>
      </c>
      <c r="T12" s="41">
        <f>IF(S12="",IF(WEEKDAY(R10,1)=MOD(startday+1,7)+1,R10,""),S12+1)</f>
        <v>45566</v>
      </c>
      <c r="U12" s="41">
        <f>IF(T12="",IF(WEEKDAY(R10,1)=MOD(startday+2,7)+1,R10,""),T12+1)</f>
        <v>45567</v>
      </c>
      <c r="V12" s="41">
        <f>IF(U12="",IF(WEEKDAY(R10,1)=MOD(startday+3,7)+1,R10,""),U12+1)</f>
        <v>45568</v>
      </c>
      <c r="W12" s="41">
        <f>IF(V12="",IF(WEEKDAY(R10,1)=MOD(startday+4,7)+1,R10,""),V12+1)</f>
        <v>45569</v>
      </c>
      <c r="X12" s="30">
        <f>IF(W12="",IF(WEEKDAY(R10,1)=MOD(startday+5,7)+1,R10,""),W12+1)</f>
        <v>45570</v>
      </c>
      <c r="AA12" s="56"/>
    </row>
    <row r="13" spans="1:27" s="17" customFormat="1" ht="14" x14ac:dyDescent="0.15">
      <c r="B13" s="30">
        <f>IF(H12="","",IF(MONTH(H12+1)&lt;&gt;MONTH(H12),"",H12+1))</f>
        <v>45508</v>
      </c>
      <c r="C13" s="51">
        <f>IF(B13="","",IF(MONTH(B13+1)&lt;&gt;MONTH(B13),"",B13+1))</f>
        <v>45509</v>
      </c>
      <c r="D13" s="40">
        <f t="shared" ref="D13:H13" si="0">IF(C13="","",IF(MONTH(C13+1)&lt;&gt;MONTH(C13),"",C13+1))</f>
        <v>45510</v>
      </c>
      <c r="E13" s="40">
        <f>IF(D13="","",IF(MONTH(D13+1)&lt;&gt;MONTH(D13),"",D13+1))</f>
        <v>45511</v>
      </c>
      <c r="F13" s="40">
        <f t="shared" si="0"/>
        <v>45512</v>
      </c>
      <c r="G13" s="40">
        <f t="shared" si="0"/>
        <v>45513</v>
      </c>
      <c r="H13" s="42">
        <f t="shared" si="0"/>
        <v>45514</v>
      </c>
      <c r="J13" s="30">
        <f>IF(P12="","",IF(MONTH(P12+1)&lt;&gt;MONTH(P12),"",P12+1))</f>
        <v>45543</v>
      </c>
      <c r="K13" s="40">
        <f>IF(J13="","",IF(MONTH(J13+1)&lt;&gt;MONTH(J13),"",J13+1))</f>
        <v>45544</v>
      </c>
      <c r="L13" s="40">
        <f t="shared" ref="L13:L17" si="1">IF(K13="","",IF(MONTH(K13+1)&lt;&gt;MONTH(K13),"",K13+1))</f>
        <v>45545</v>
      </c>
      <c r="M13" s="40">
        <f>IF(L13="","",IF(MONTH(L13+1)&lt;&gt;MONTH(L13),"",L13+1))</f>
        <v>45546</v>
      </c>
      <c r="N13" s="40">
        <f t="shared" ref="N13:N17" si="2">IF(M13="","",IF(MONTH(M13+1)&lt;&gt;MONTH(M13),"",M13+1))</f>
        <v>45547</v>
      </c>
      <c r="O13" s="40">
        <f t="shared" ref="O13:O17" si="3">IF(N13="","",IF(MONTH(N13+1)&lt;&gt;MONTH(N13),"",N13+1))</f>
        <v>45548</v>
      </c>
      <c r="P13" s="30">
        <f t="shared" ref="P13:P17" si="4">IF(O13="","",IF(MONTH(O13+1)&lt;&gt;MONTH(O13),"",O13+1))</f>
        <v>45549</v>
      </c>
      <c r="R13" s="30">
        <f>IF(X12="","",IF(MONTH(X12+1)&lt;&gt;MONTH(X12),"",X12+1))</f>
        <v>45571</v>
      </c>
      <c r="S13" s="40">
        <f>IF(R13="","",IF(MONTH(R13+1)&lt;&gt;MONTH(R13),"",R13+1))</f>
        <v>45572</v>
      </c>
      <c r="T13" s="40">
        <f t="shared" ref="T13:T17" si="5">IF(S13="","",IF(MONTH(S13+1)&lt;&gt;MONTH(S13),"",S13+1))</f>
        <v>45573</v>
      </c>
      <c r="U13" s="40">
        <f>IF(T13="","",IF(MONTH(T13+1)&lt;&gt;MONTH(T13),"",T13+1))</f>
        <v>45574</v>
      </c>
      <c r="V13" s="40">
        <f t="shared" ref="V13:V17" si="6">IF(U13="","",IF(MONTH(U13+1)&lt;&gt;MONTH(U13),"",U13+1))</f>
        <v>45575</v>
      </c>
      <c r="W13" s="40">
        <f t="shared" ref="W13:W17" si="7">IF(V13="","",IF(MONTH(V13+1)&lt;&gt;MONTH(V13),"",V13+1))</f>
        <v>45576</v>
      </c>
      <c r="X13" s="30">
        <f t="shared" ref="X13:X17" si="8">IF(W13="","",IF(MONTH(W13+1)&lt;&gt;MONTH(W13),"",W13+1))</f>
        <v>45577</v>
      </c>
      <c r="AA13" s="56"/>
    </row>
    <row r="14" spans="1:27" s="17" customFormat="1" ht="14" x14ac:dyDescent="0.15">
      <c r="B14" s="30">
        <f t="shared" ref="B14:B17" si="9">IF(H13="","",IF(MONTH(H13+1)&lt;&gt;MONTH(H13),"",H13+1))</f>
        <v>45515</v>
      </c>
      <c r="C14" s="40">
        <f t="shared" ref="C14:H17" si="10">IF(B14="","",IF(MONTH(B14+1)&lt;&gt;MONTH(B14),"",B14+1))</f>
        <v>45516</v>
      </c>
      <c r="D14" s="40">
        <f t="shared" si="10"/>
        <v>45517</v>
      </c>
      <c r="E14" s="40">
        <f t="shared" si="10"/>
        <v>45518</v>
      </c>
      <c r="F14" s="40">
        <f t="shared" si="10"/>
        <v>45519</v>
      </c>
      <c r="G14" s="40">
        <f t="shared" si="10"/>
        <v>45520</v>
      </c>
      <c r="H14" s="42">
        <f t="shared" si="10"/>
        <v>45521</v>
      </c>
      <c r="J14" s="30">
        <f t="shared" ref="J14:J17" si="11">IF(P13="","",IF(MONTH(P13+1)&lt;&gt;MONTH(P13),"",P13+1))</f>
        <v>45550</v>
      </c>
      <c r="K14" s="40">
        <f t="shared" ref="K14:K17" si="12">IF(J14="","",IF(MONTH(J14+1)&lt;&gt;MONTH(J14),"",J14+1))</f>
        <v>45551</v>
      </c>
      <c r="L14" s="40">
        <f t="shared" si="1"/>
        <v>45552</v>
      </c>
      <c r="M14" s="40">
        <f t="shared" ref="M14:M17" si="13">IF(L14="","",IF(MONTH(L14+1)&lt;&gt;MONTH(L14),"",L14+1))</f>
        <v>45553</v>
      </c>
      <c r="N14" s="40">
        <f t="shared" si="2"/>
        <v>45554</v>
      </c>
      <c r="O14" s="40">
        <f t="shared" si="3"/>
        <v>45555</v>
      </c>
      <c r="P14" s="30">
        <f t="shared" si="4"/>
        <v>45556</v>
      </c>
      <c r="R14" s="30">
        <f t="shared" ref="R14:R17" si="14">IF(X13="","",IF(MONTH(X13+1)&lt;&gt;MONTH(X13),"",X13+1))</f>
        <v>45578</v>
      </c>
      <c r="S14" s="40">
        <f t="shared" ref="S14:S17" si="15">IF(R14="","",IF(MONTH(R14+1)&lt;&gt;MONTH(R14),"",R14+1))</f>
        <v>45579</v>
      </c>
      <c r="T14" s="40">
        <f t="shared" si="5"/>
        <v>45580</v>
      </c>
      <c r="U14" s="40">
        <f t="shared" ref="U14:U17" si="16">IF(T14="","",IF(MONTH(T14+1)&lt;&gt;MONTH(T14),"",T14+1))</f>
        <v>45581</v>
      </c>
      <c r="V14" s="40">
        <f t="shared" si="6"/>
        <v>45582</v>
      </c>
      <c r="W14" s="40">
        <f t="shared" si="7"/>
        <v>45583</v>
      </c>
      <c r="X14" s="30">
        <f t="shared" si="8"/>
        <v>45584</v>
      </c>
      <c r="AA14" s="56"/>
    </row>
    <row r="15" spans="1:27" s="17" customFormat="1" ht="15" customHeight="1" x14ac:dyDescent="0.15">
      <c r="B15" s="30">
        <f t="shared" si="9"/>
        <v>45522</v>
      </c>
      <c r="C15" s="40">
        <f t="shared" si="10"/>
        <v>45523</v>
      </c>
      <c r="D15" s="40">
        <f t="shared" si="10"/>
        <v>45524</v>
      </c>
      <c r="E15" s="40">
        <f t="shared" si="10"/>
        <v>45525</v>
      </c>
      <c r="F15" s="40">
        <f t="shared" si="10"/>
        <v>45526</v>
      </c>
      <c r="G15" s="40">
        <f t="shared" si="10"/>
        <v>45527</v>
      </c>
      <c r="H15" s="42">
        <f t="shared" si="10"/>
        <v>45528</v>
      </c>
      <c r="J15" s="30">
        <f t="shared" si="11"/>
        <v>45557</v>
      </c>
      <c r="K15" s="40">
        <f t="shared" si="12"/>
        <v>45558</v>
      </c>
      <c r="L15" s="40">
        <f t="shared" si="1"/>
        <v>45559</v>
      </c>
      <c r="M15" s="40">
        <f t="shared" si="13"/>
        <v>45560</v>
      </c>
      <c r="N15" s="40">
        <f t="shared" si="2"/>
        <v>45561</v>
      </c>
      <c r="O15" s="40">
        <f t="shared" si="3"/>
        <v>45562</v>
      </c>
      <c r="P15" s="30">
        <f t="shared" si="4"/>
        <v>45563</v>
      </c>
      <c r="R15" s="30">
        <f t="shared" si="14"/>
        <v>45585</v>
      </c>
      <c r="S15" s="40">
        <f t="shared" si="15"/>
        <v>45586</v>
      </c>
      <c r="T15" s="40">
        <f t="shared" si="5"/>
        <v>45587</v>
      </c>
      <c r="U15" s="40">
        <f t="shared" si="16"/>
        <v>45588</v>
      </c>
      <c r="V15" s="40">
        <f t="shared" si="6"/>
        <v>45589</v>
      </c>
      <c r="W15" s="40">
        <f t="shared" si="7"/>
        <v>45590</v>
      </c>
      <c r="X15" s="30">
        <f t="shared" si="8"/>
        <v>45591</v>
      </c>
      <c r="AA15" s="55" t="s">
        <v>11</v>
      </c>
    </row>
    <row r="16" spans="1:27" s="17" customFormat="1" ht="15" customHeight="1" x14ac:dyDescent="0.15">
      <c r="B16" s="30">
        <f t="shared" si="9"/>
        <v>45529</v>
      </c>
      <c r="C16" s="40">
        <f t="shared" si="10"/>
        <v>45530</v>
      </c>
      <c r="D16" s="40">
        <f t="shared" si="10"/>
        <v>45531</v>
      </c>
      <c r="E16" s="40">
        <f t="shared" si="10"/>
        <v>45532</v>
      </c>
      <c r="F16" s="40">
        <f t="shared" si="10"/>
        <v>45533</v>
      </c>
      <c r="G16" s="31">
        <f t="shared" si="10"/>
        <v>45534</v>
      </c>
      <c r="H16" s="30">
        <f t="shared" si="10"/>
        <v>45535</v>
      </c>
      <c r="J16" s="30">
        <f t="shared" si="11"/>
        <v>45564</v>
      </c>
      <c r="K16" s="41">
        <f t="shared" si="12"/>
        <v>45565</v>
      </c>
      <c r="L16" s="40" t="str">
        <f t="shared" si="1"/>
        <v/>
      </c>
      <c r="M16" s="40" t="str">
        <f t="shared" si="13"/>
        <v/>
      </c>
      <c r="N16" s="40" t="str">
        <f t="shared" si="2"/>
        <v/>
      </c>
      <c r="O16" s="40" t="str">
        <f t="shared" si="3"/>
        <v/>
      </c>
      <c r="P16" s="30" t="str">
        <f t="shared" si="4"/>
        <v/>
      </c>
      <c r="R16" s="30">
        <f t="shared" si="14"/>
        <v>45592</v>
      </c>
      <c r="S16" s="40">
        <f t="shared" si="15"/>
        <v>45593</v>
      </c>
      <c r="T16" s="40">
        <f t="shared" si="5"/>
        <v>45594</v>
      </c>
      <c r="U16" s="40">
        <f t="shared" si="16"/>
        <v>45595</v>
      </c>
      <c r="V16" s="40">
        <f t="shared" si="6"/>
        <v>45596</v>
      </c>
      <c r="W16" s="40" t="str">
        <f t="shared" si="7"/>
        <v/>
      </c>
      <c r="X16" s="30" t="str">
        <f t="shared" si="8"/>
        <v/>
      </c>
      <c r="AA16" s="55"/>
    </row>
    <row r="17" spans="1:27" s="17" customFormat="1" ht="14" x14ac:dyDescent="0.15">
      <c r="B17" s="30" t="str">
        <f t="shared" si="9"/>
        <v/>
      </c>
      <c r="C17" s="31" t="str">
        <f t="shared" si="10"/>
        <v/>
      </c>
      <c r="D17" s="31" t="str">
        <f t="shared" si="10"/>
        <v/>
      </c>
      <c r="E17" s="31" t="str">
        <f t="shared" si="10"/>
        <v/>
      </c>
      <c r="F17" s="31" t="str">
        <f t="shared" si="10"/>
        <v/>
      </c>
      <c r="G17" s="31" t="str">
        <f t="shared" si="10"/>
        <v/>
      </c>
      <c r="H17" s="30" t="str">
        <f t="shared" si="10"/>
        <v/>
      </c>
      <c r="J17" s="30" t="str">
        <f t="shared" si="11"/>
        <v/>
      </c>
      <c r="K17" s="31" t="str">
        <f t="shared" si="12"/>
        <v/>
      </c>
      <c r="L17" s="31" t="str">
        <f t="shared" si="1"/>
        <v/>
      </c>
      <c r="M17" s="31" t="str">
        <f t="shared" si="13"/>
        <v/>
      </c>
      <c r="N17" s="31" t="str">
        <f t="shared" si="2"/>
        <v/>
      </c>
      <c r="O17" s="31" t="str">
        <f t="shared" si="3"/>
        <v/>
      </c>
      <c r="P17" s="30" t="str">
        <f t="shared" si="4"/>
        <v/>
      </c>
      <c r="R17" s="30" t="str">
        <f t="shared" si="14"/>
        <v/>
      </c>
      <c r="S17" s="31" t="str">
        <f t="shared" si="15"/>
        <v/>
      </c>
      <c r="T17" s="31" t="str">
        <f t="shared" si="5"/>
        <v/>
      </c>
      <c r="U17" s="31" t="str">
        <f t="shared" si="16"/>
        <v/>
      </c>
      <c r="V17" s="31" t="str">
        <f t="shared" si="6"/>
        <v/>
      </c>
      <c r="W17" s="31" t="str">
        <f t="shared" si="7"/>
        <v/>
      </c>
      <c r="X17" s="30" t="str">
        <f t="shared" si="8"/>
        <v/>
      </c>
      <c r="AA17" s="55"/>
    </row>
    <row r="18" spans="1:27" ht="9" customHeight="1" x14ac:dyDescent="0.1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AA18" s="55"/>
    </row>
    <row r="19" spans="1:27" ht="16" x14ac:dyDescent="0.2">
      <c r="A19" s="3"/>
      <c r="B19" s="57">
        <f>DATE(YEAR(R10+35),MONTH(R10+35),1)</f>
        <v>45597</v>
      </c>
      <c r="C19" s="58"/>
      <c r="D19" s="58"/>
      <c r="E19" s="58"/>
      <c r="F19" s="58"/>
      <c r="G19" s="58"/>
      <c r="H19" s="59"/>
      <c r="I19" s="1"/>
      <c r="J19" s="57">
        <f>DATE(YEAR(B19+35),MONTH(B19+35),1)</f>
        <v>45627</v>
      </c>
      <c r="K19" s="58"/>
      <c r="L19" s="58"/>
      <c r="M19" s="58"/>
      <c r="N19" s="58"/>
      <c r="O19" s="58"/>
      <c r="P19" s="59"/>
      <c r="Q19" s="1"/>
      <c r="R19" s="57">
        <f>DATE(YEAR(J19+35),MONTH(J19+35),1)</f>
        <v>45658</v>
      </c>
      <c r="S19" s="58"/>
      <c r="T19" s="58"/>
      <c r="U19" s="58"/>
      <c r="V19" s="58"/>
      <c r="W19" s="58"/>
      <c r="X19" s="59"/>
      <c r="AA19" s="55" t="s">
        <v>12</v>
      </c>
    </row>
    <row r="20" spans="1:27" s="2" customFormat="1" ht="12.75" customHeight="1" x14ac:dyDescent="0.15">
      <c r="A20" s="18"/>
      <c r="B20" s="32" t="str">
        <f>CHOOSE(1+MOD(startday+1-2,7),"Su","M","Tu","W","Th","F","Sa")</f>
        <v>Su</v>
      </c>
      <c r="C20" s="33" t="str">
        <f>CHOOSE(1+MOD(startday+2-2,7),"Su","M","Tu","W","Th","F","Sa")</f>
        <v>M</v>
      </c>
      <c r="D20" s="33" t="str">
        <f>CHOOSE(1+MOD(startday+3-2,7),"Su","M","Tu","W","Th","F","Sa")</f>
        <v>Tu</v>
      </c>
      <c r="E20" s="33" t="str">
        <f>CHOOSE(1+MOD(startday+4-2,7),"Su","M","Tu","W","Th","F","Sa")</f>
        <v>W</v>
      </c>
      <c r="F20" s="33" t="str">
        <f>CHOOSE(1+MOD(startday+5-2,7),"Su","M","Tu","W","Th","F","Sa")</f>
        <v>Th</v>
      </c>
      <c r="G20" s="33" t="str">
        <f>CHOOSE(1+MOD(startday+6-2,7),"Su","M","Tu","W","Th","F","Sa")</f>
        <v>F</v>
      </c>
      <c r="H20" s="34" t="str">
        <f>CHOOSE(1+MOD(startday+7-2,7),"Su","M","Tu","W","Th","F","Sa")</f>
        <v>Sa</v>
      </c>
      <c r="J20" s="35" t="str">
        <f>CHOOSE(1+MOD(startday+1-2,7),"Su","M","Tu","W","Th","F","Sa")</f>
        <v>Su</v>
      </c>
      <c r="K20" s="33" t="str">
        <f>CHOOSE(1+MOD(startday+2-2,7),"Su","M","Tu","W","Th","F","Sa")</f>
        <v>M</v>
      </c>
      <c r="L20" s="33" t="str">
        <f>CHOOSE(1+MOD(startday+3-2,7),"Su","M","Tu","W","Th","F","Sa")</f>
        <v>Tu</v>
      </c>
      <c r="M20" s="33" t="str">
        <f>CHOOSE(1+MOD(startday+4-2,7),"Su","M","Tu","W","Th","F","Sa")</f>
        <v>W</v>
      </c>
      <c r="N20" s="33" t="str">
        <f>CHOOSE(1+MOD(startday+5-2,7),"Su","M","Tu","W","Th","F","Sa")</f>
        <v>Th</v>
      </c>
      <c r="O20" s="33" t="str">
        <f>CHOOSE(1+MOD(startday+6-2,7),"Su","M","Tu","W","Th","F","Sa")</f>
        <v>F</v>
      </c>
      <c r="P20" s="34" t="str">
        <f>CHOOSE(1+MOD(startday+7-2,7),"Su","M","Tu","W","Th","F","Sa")</f>
        <v>Sa</v>
      </c>
      <c r="R20" s="35" t="str">
        <f>CHOOSE(1+MOD(startday+1-2,7),"Su","M","Tu","W","Th","F","Sa")</f>
        <v>Su</v>
      </c>
      <c r="S20" s="33" t="str">
        <f>CHOOSE(1+MOD(startday+2-2,7),"Su","M","Tu","W","Th","F","Sa")</f>
        <v>M</v>
      </c>
      <c r="T20" s="33" t="str">
        <f>CHOOSE(1+MOD(startday+3-2,7),"Su","M","Tu","W","Th","F","Sa")</f>
        <v>Tu</v>
      </c>
      <c r="U20" s="33" t="str">
        <f>CHOOSE(1+MOD(startday+4-2,7),"Su","M","Tu","W","Th","F","Sa")</f>
        <v>W</v>
      </c>
      <c r="V20" s="33" t="str">
        <f>CHOOSE(1+MOD(startday+5-2,7),"Su","M","Tu","W","Th","F","Sa")</f>
        <v>Th</v>
      </c>
      <c r="W20" s="33" t="str">
        <f>CHOOSE(1+MOD(startday+6-2,7),"Su","M","Tu","W","Th","F","Sa")</f>
        <v>F</v>
      </c>
      <c r="X20" s="34" t="str">
        <f>CHOOSE(1+MOD(startday+7-2,7),"Su","M","Tu","W","Th","F","Sa")</f>
        <v>Sa</v>
      </c>
      <c r="AA20" s="55"/>
    </row>
    <row r="21" spans="1:27" s="17" customFormat="1" ht="14" x14ac:dyDescent="0.15">
      <c r="B21" s="30" t="str">
        <f>IF(WEEKDAY(B19,1)=startday,B19,"")</f>
        <v/>
      </c>
      <c r="C21" s="40" t="str">
        <f>IF(B21="",IF(WEEKDAY(B19,1)=MOD(startday,7)+1,B19,""),B21+1)</f>
        <v/>
      </c>
      <c r="D21" s="40" t="str">
        <f>IF(C21="",IF(WEEKDAY(B19,1)=MOD(startday+1,7)+1,B19,""),C21+1)</f>
        <v/>
      </c>
      <c r="E21" s="40" t="str">
        <f>IF(D21="",IF(WEEKDAY(B19,1)=MOD(startday+2,7)+1,B19,""),D21+1)</f>
        <v/>
      </c>
      <c r="F21" s="40" t="str">
        <f>IF(E21="",IF(WEEKDAY(B19,1)=MOD(startday+3,7)+1,B19,""),E21+1)</f>
        <v/>
      </c>
      <c r="G21" s="40">
        <f>IF(F21="",IF(WEEKDAY(B19,1)=MOD(startday+4,7)+1,B19,""),F21+1)</f>
        <v>45597</v>
      </c>
      <c r="H21" s="30">
        <f>IF(G21="",IF(WEEKDAY(B19,1)=MOD(startday+5,7)+1,B19,""),G21+1)</f>
        <v>45598</v>
      </c>
      <c r="J21" s="30">
        <f>IF(WEEKDAY(J19,1)=startday,J19,"")</f>
        <v>45627</v>
      </c>
      <c r="K21" s="40">
        <f>IF(J21="",IF(WEEKDAY(J19,1)=MOD(startday,7)+1,J19,""),J21+1)</f>
        <v>45628</v>
      </c>
      <c r="L21" s="40">
        <f>IF(K21="",IF(WEEKDAY(J19,1)=MOD(startday+1,7)+1,J19,""),K21+1)</f>
        <v>45629</v>
      </c>
      <c r="M21" s="40">
        <f>IF(L21="",IF(WEEKDAY(J19,1)=MOD(startday+2,7)+1,J19,""),L21+1)</f>
        <v>45630</v>
      </c>
      <c r="N21" s="40">
        <f>IF(M21="",IF(WEEKDAY(J19,1)=MOD(startday+3,7)+1,J19,""),M21+1)</f>
        <v>45631</v>
      </c>
      <c r="O21" s="40">
        <f>IF(N21="",IF(WEEKDAY(J19,1)=MOD(startday+4,7)+1,J19,""),N21+1)</f>
        <v>45632</v>
      </c>
      <c r="P21" s="30">
        <f>IF(O21="",IF(WEEKDAY(J19,1)=MOD(startday+5,7)+1,J19,""),O21+1)</f>
        <v>45633</v>
      </c>
      <c r="R21" s="30" t="str">
        <f>IF(WEEKDAY(R19,1)=startday,R19,"")</f>
        <v/>
      </c>
      <c r="S21" s="41" t="str">
        <f>IF(R21="",IF(WEEKDAY(R19,1)=MOD(startday,7)+1,R19,""),R21+1)</f>
        <v/>
      </c>
      <c r="T21" s="44" t="str">
        <f>IF(S21="",IF(WEEKDAY(R19,1)=MOD(startday+1,7)+1,R19,""),S21+1)</f>
        <v/>
      </c>
      <c r="U21" s="41">
        <f>IF(T21="",IF(WEEKDAY(R19,1)=MOD(startday+2,7)+1,R19,""),T21+1)</f>
        <v>45658</v>
      </c>
      <c r="V21" s="41">
        <f>IF(U21="",IF(WEEKDAY(R19,1)=MOD(startday+3,7)+1,R19,""),U21+1)</f>
        <v>45659</v>
      </c>
      <c r="W21" s="41">
        <f>IF(V21="",IF(WEEKDAY(R19,1)=MOD(startday+4,7)+1,R19,""),V21+1)</f>
        <v>45660</v>
      </c>
      <c r="X21" s="30">
        <f>IF(W21="",IF(WEEKDAY(R19,1)=MOD(startday+5,7)+1,R19,""),W21+1)</f>
        <v>45661</v>
      </c>
      <c r="AA21" s="55"/>
    </row>
    <row r="22" spans="1:27" s="17" customFormat="1" ht="14" x14ac:dyDescent="0.15">
      <c r="B22" s="30">
        <f>IF(H21="","",IF(MONTH(H21+1)&lt;&gt;MONTH(H21),"",H21+1))</f>
        <v>45599</v>
      </c>
      <c r="C22" s="40">
        <f>IF(B22="","",IF(MONTH(B22+1)&lt;&gt;MONTH(B22),"",B22+1))</f>
        <v>45600</v>
      </c>
      <c r="D22" s="40">
        <f t="shared" ref="D22:D26" si="17">IF(C22="","",IF(MONTH(C22+1)&lt;&gt;MONTH(C22),"",C22+1))</f>
        <v>45601</v>
      </c>
      <c r="E22" s="40">
        <f>IF(D22="","",IF(MONTH(D22+1)&lt;&gt;MONTH(D22),"",D22+1))</f>
        <v>45602</v>
      </c>
      <c r="F22" s="40">
        <f t="shared" ref="F22:F26" si="18">IF(E22="","",IF(MONTH(E22+1)&lt;&gt;MONTH(E22),"",E22+1))</f>
        <v>45603</v>
      </c>
      <c r="G22" s="40">
        <f t="shared" ref="G22:G26" si="19">IF(F22="","",IF(MONTH(F22+1)&lt;&gt;MONTH(F22),"",F22+1))</f>
        <v>45604</v>
      </c>
      <c r="H22" s="30">
        <f t="shared" ref="H22:H26" si="20">IF(G22="","",IF(MONTH(G22+1)&lt;&gt;MONTH(G22),"",G22+1))</f>
        <v>45605</v>
      </c>
      <c r="J22" s="30">
        <f>IF(P21="","",IF(MONTH(P21+1)&lt;&gt;MONTH(P21),"",P21+1))</f>
        <v>45634</v>
      </c>
      <c r="K22" s="40">
        <f>IF(J22="","",IF(MONTH(J22+1)&lt;&gt;MONTH(J22),"",J22+1))</f>
        <v>45635</v>
      </c>
      <c r="L22" s="40">
        <f t="shared" ref="L22:L26" si="21">IF(K22="","",IF(MONTH(K22+1)&lt;&gt;MONTH(K22),"",K22+1))</f>
        <v>45636</v>
      </c>
      <c r="M22" s="40">
        <f>IF(L22="","",IF(MONTH(L22+1)&lt;&gt;MONTH(L22),"",L22+1))</f>
        <v>45637</v>
      </c>
      <c r="N22" s="40">
        <f t="shared" ref="N22:N26" si="22">IF(M22="","",IF(MONTH(M22+1)&lt;&gt;MONTH(M22),"",M22+1))</f>
        <v>45638</v>
      </c>
      <c r="O22" s="40">
        <f t="shared" ref="O22:O26" si="23">IF(N22="","",IF(MONTH(N22+1)&lt;&gt;MONTH(N22),"",N22+1))</f>
        <v>45639</v>
      </c>
      <c r="P22" s="30">
        <f t="shared" ref="P22:P26" si="24">IF(O22="","",IF(MONTH(O22+1)&lt;&gt;MONTH(O22),"",O22+1))</f>
        <v>45640</v>
      </c>
      <c r="R22" s="30">
        <f>IF(X21="","",IF(MONTH(X21+1)&lt;&gt;MONTH(X21),"",X21+1))</f>
        <v>45662</v>
      </c>
      <c r="S22" s="44">
        <f>IF(R22="","",IF(MONTH(R22+1)&lt;&gt;MONTH(R22),"",R22+1))</f>
        <v>45663</v>
      </c>
      <c r="T22" s="40">
        <f t="shared" ref="T22:T26" si="25">IF(S22="","",IF(MONTH(S22+1)&lt;&gt;MONTH(S22),"",S22+1))</f>
        <v>45664</v>
      </c>
      <c r="U22" s="40">
        <f>IF(T22="","",IF(MONTH(T22+1)&lt;&gt;MONTH(T22),"",T22+1))</f>
        <v>45665</v>
      </c>
      <c r="V22" s="40">
        <f t="shared" ref="V22:V26" si="26">IF(U22="","",IF(MONTH(U22+1)&lt;&gt;MONTH(U22),"",U22+1))</f>
        <v>45666</v>
      </c>
      <c r="W22" s="40">
        <f t="shared" ref="W22:W26" si="27">IF(V22="","",IF(MONTH(V22+1)&lt;&gt;MONTH(V22),"",V22+1))</f>
        <v>45667</v>
      </c>
      <c r="X22" s="30">
        <f t="shared" ref="X22:X26" si="28">IF(W22="","",IF(MONTH(W22+1)&lt;&gt;MONTH(W22),"",W22+1))</f>
        <v>45668</v>
      </c>
      <c r="AA22" s="55" t="s">
        <v>13</v>
      </c>
    </row>
    <row r="23" spans="1:27" s="17" customFormat="1" ht="14" x14ac:dyDescent="0.15">
      <c r="B23" s="30">
        <f t="shared" ref="B23:B26" si="29">IF(H22="","",IF(MONTH(H22+1)&lt;&gt;MONTH(H22),"",H22+1))</f>
        <v>45606</v>
      </c>
      <c r="C23" s="40">
        <f t="shared" ref="C23:C26" si="30">IF(B23="","",IF(MONTH(B23+1)&lt;&gt;MONTH(B23),"",B23+1))</f>
        <v>45607</v>
      </c>
      <c r="D23" s="40">
        <f t="shared" si="17"/>
        <v>45608</v>
      </c>
      <c r="E23" s="40">
        <f t="shared" ref="E23:E26" si="31">IF(D23="","",IF(MONTH(D23+1)&lt;&gt;MONTH(D23),"",D23+1))</f>
        <v>45609</v>
      </c>
      <c r="F23" s="40">
        <f t="shared" si="18"/>
        <v>45610</v>
      </c>
      <c r="G23" s="40">
        <f t="shared" si="19"/>
        <v>45611</v>
      </c>
      <c r="H23" s="30">
        <f t="shared" si="20"/>
        <v>45612</v>
      </c>
      <c r="J23" s="30">
        <f t="shared" ref="J23:J26" si="32">IF(P22="","",IF(MONTH(P22+1)&lt;&gt;MONTH(P22),"",P22+1))</f>
        <v>45641</v>
      </c>
      <c r="K23" s="40">
        <f t="shared" ref="K23:K26" si="33">IF(J23="","",IF(MONTH(J23+1)&lt;&gt;MONTH(J23),"",J23+1))</f>
        <v>45642</v>
      </c>
      <c r="L23" s="50">
        <f t="shared" si="21"/>
        <v>45643</v>
      </c>
      <c r="M23" s="50">
        <f t="shared" ref="M23:M26" si="34">IF(L23="","",IF(MONTH(L23+1)&lt;&gt;MONTH(L23),"",L23+1))</f>
        <v>45644</v>
      </c>
      <c r="N23" s="50">
        <f t="shared" si="22"/>
        <v>45645</v>
      </c>
      <c r="O23" s="44">
        <f t="shared" si="23"/>
        <v>45646</v>
      </c>
      <c r="P23" s="30">
        <f t="shared" si="24"/>
        <v>45647</v>
      </c>
      <c r="R23" s="30">
        <f t="shared" ref="R23:R26" si="35">IF(X22="","",IF(MONTH(X22+1)&lt;&gt;MONTH(X22),"",X22+1))</f>
        <v>45669</v>
      </c>
      <c r="S23" s="40">
        <f t="shared" ref="S23:S26" si="36">IF(R23="","",IF(MONTH(R23+1)&lt;&gt;MONTH(R23),"",R23+1))</f>
        <v>45670</v>
      </c>
      <c r="T23" s="40">
        <f t="shared" si="25"/>
        <v>45671</v>
      </c>
      <c r="U23" s="40">
        <f t="shared" ref="U23:U26" si="37">IF(T23="","",IF(MONTH(T23+1)&lt;&gt;MONTH(T23),"",T23+1))</f>
        <v>45672</v>
      </c>
      <c r="V23" s="40">
        <f t="shared" si="26"/>
        <v>45673</v>
      </c>
      <c r="W23" s="40">
        <f t="shared" si="27"/>
        <v>45674</v>
      </c>
      <c r="X23" s="30">
        <f t="shared" si="28"/>
        <v>45675</v>
      </c>
      <c r="AA23" s="55"/>
    </row>
    <row r="24" spans="1:27" s="17" customFormat="1" ht="15" customHeight="1" x14ac:dyDescent="0.15">
      <c r="B24" s="30">
        <f t="shared" si="29"/>
        <v>45613</v>
      </c>
      <c r="C24" s="40">
        <f t="shared" si="30"/>
        <v>45614</v>
      </c>
      <c r="D24" s="40">
        <f t="shared" si="17"/>
        <v>45615</v>
      </c>
      <c r="E24" s="40">
        <f t="shared" si="31"/>
        <v>45616</v>
      </c>
      <c r="F24" s="40">
        <f t="shared" si="18"/>
        <v>45617</v>
      </c>
      <c r="G24" s="40">
        <f t="shared" si="19"/>
        <v>45618</v>
      </c>
      <c r="H24" s="30">
        <f t="shared" si="20"/>
        <v>45619</v>
      </c>
      <c r="J24" s="30">
        <f t="shared" si="32"/>
        <v>45648</v>
      </c>
      <c r="K24" s="41">
        <f t="shared" si="33"/>
        <v>45649</v>
      </c>
      <c r="L24" s="41">
        <f t="shared" si="21"/>
        <v>45650</v>
      </c>
      <c r="M24" s="41">
        <f t="shared" si="34"/>
        <v>45651</v>
      </c>
      <c r="N24" s="41">
        <f t="shared" si="22"/>
        <v>45652</v>
      </c>
      <c r="O24" s="41">
        <f t="shared" si="23"/>
        <v>45653</v>
      </c>
      <c r="P24" s="30">
        <f t="shared" si="24"/>
        <v>45654</v>
      </c>
      <c r="R24" s="30">
        <f t="shared" si="35"/>
        <v>45676</v>
      </c>
      <c r="S24" s="41">
        <f t="shared" si="36"/>
        <v>45677</v>
      </c>
      <c r="T24" s="40">
        <f t="shared" si="25"/>
        <v>45678</v>
      </c>
      <c r="U24" s="40">
        <f t="shared" si="37"/>
        <v>45679</v>
      </c>
      <c r="V24" s="40">
        <f t="shared" si="26"/>
        <v>45680</v>
      </c>
      <c r="W24" s="40">
        <f t="shared" si="27"/>
        <v>45681</v>
      </c>
      <c r="X24" s="30">
        <f t="shared" si="28"/>
        <v>45682</v>
      </c>
      <c r="AA24" s="55"/>
    </row>
    <row r="25" spans="1:27" s="17" customFormat="1" ht="14" x14ac:dyDescent="0.15">
      <c r="B25" s="30">
        <f t="shared" si="29"/>
        <v>45620</v>
      </c>
      <c r="C25" s="41">
        <f t="shared" si="30"/>
        <v>45621</v>
      </c>
      <c r="D25" s="41">
        <f t="shared" si="17"/>
        <v>45622</v>
      </c>
      <c r="E25" s="41">
        <f t="shared" si="31"/>
        <v>45623</v>
      </c>
      <c r="F25" s="41">
        <f t="shared" si="18"/>
        <v>45624</v>
      </c>
      <c r="G25" s="41">
        <f t="shared" si="19"/>
        <v>45625</v>
      </c>
      <c r="H25" s="30">
        <f t="shared" si="20"/>
        <v>45626</v>
      </c>
      <c r="J25" s="30">
        <f t="shared" si="32"/>
        <v>45655</v>
      </c>
      <c r="K25" s="41">
        <f t="shared" si="33"/>
        <v>45656</v>
      </c>
      <c r="L25" s="41">
        <f t="shared" si="21"/>
        <v>45657</v>
      </c>
      <c r="M25" s="41" t="str">
        <f t="shared" si="34"/>
        <v/>
      </c>
      <c r="N25" s="41" t="str">
        <f t="shared" si="22"/>
        <v/>
      </c>
      <c r="O25" s="41" t="str">
        <f t="shared" si="23"/>
        <v/>
      </c>
      <c r="P25" s="30" t="str">
        <f t="shared" si="24"/>
        <v/>
      </c>
      <c r="R25" s="30">
        <f t="shared" si="35"/>
        <v>45683</v>
      </c>
      <c r="S25" s="40">
        <f t="shared" si="36"/>
        <v>45684</v>
      </c>
      <c r="T25" s="40">
        <f t="shared" si="25"/>
        <v>45685</v>
      </c>
      <c r="U25" s="40">
        <f t="shared" si="37"/>
        <v>45686</v>
      </c>
      <c r="V25" s="40">
        <f t="shared" si="26"/>
        <v>45687</v>
      </c>
      <c r="W25" s="40">
        <f t="shared" si="27"/>
        <v>45688</v>
      </c>
      <c r="X25" s="30" t="str">
        <f t="shared" si="28"/>
        <v/>
      </c>
      <c r="AA25" s="55"/>
    </row>
    <row r="26" spans="1:27" s="17" customFormat="1" ht="14" x14ac:dyDescent="0.15">
      <c r="B26" s="30" t="str">
        <f t="shared" si="29"/>
        <v/>
      </c>
      <c r="C26" s="31" t="str">
        <f t="shared" si="30"/>
        <v/>
      </c>
      <c r="D26" s="31" t="str">
        <f t="shared" si="17"/>
        <v/>
      </c>
      <c r="E26" s="31" t="str">
        <f t="shared" si="31"/>
        <v/>
      </c>
      <c r="F26" s="31" t="str">
        <f t="shared" si="18"/>
        <v/>
      </c>
      <c r="G26" s="31" t="str">
        <f t="shared" si="19"/>
        <v/>
      </c>
      <c r="H26" s="30" t="str">
        <f t="shared" si="20"/>
        <v/>
      </c>
      <c r="J26" s="30" t="str">
        <f t="shared" si="32"/>
        <v/>
      </c>
      <c r="K26" s="31" t="str">
        <f t="shared" si="33"/>
        <v/>
      </c>
      <c r="L26" s="31" t="str">
        <f t="shared" si="21"/>
        <v/>
      </c>
      <c r="M26" s="31" t="str">
        <f t="shared" si="34"/>
        <v/>
      </c>
      <c r="N26" s="31" t="str">
        <f t="shared" si="22"/>
        <v/>
      </c>
      <c r="O26" s="31" t="str">
        <f t="shared" si="23"/>
        <v/>
      </c>
      <c r="P26" s="30" t="str">
        <f t="shared" si="24"/>
        <v/>
      </c>
      <c r="R26" s="30" t="str">
        <f t="shared" si="35"/>
        <v/>
      </c>
      <c r="S26" s="40" t="str">
        <f t="shared" si="36"/>
        <v/>
      </c>
      <c r="T26" s="31" t="str">
        <f t="shared" si="25"/>
        <v/>
      </c>
      <c r="U26" s="31" t="str">
        <f t="shared" si="37"/>
        <v/>
      </c>
      <c r="V26" s="31" t="str">
        <f t="shared" si="26"/>
        <v/>
      </c>
      <c r="W26" s="31" t="str">
        <f t="shared" si="27"/>
        <v/>
      </c>
      <c r="X26" s="30" t="str">
        <f t="shared" si="28"/>
        <v/>
      </c>
      <c r="AA26" s="55"/>
    </row>
    <row r="27" spans="1:27" ht="9" customHeight="1" x14ac:dyDescent="0.1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AA27" s="55" t="s">
        <v>14</v>
      </c>
    </row>
    <row r="28" spans="1:27" ht="16" x14ac:dyDescent="0.2">
      <c r="A28" s="3"/>
      <c r="B28" s="57">
        <f>DATE(YEAR(R19+35),MONTH(R19+35),1)</f>
        <v>45689</v>
      </c>
      <c r="C28" s="58"/>
      <c r="D28" s="58"/>
      <c r="E28" s="58"/>
      <c r="F28" s="58"/>
      <c r="G28" s="58"/>
      <c r="H28" s="59"/>
      <c r="I28" s="4"/>
      <c r="J28" s="57">
        <f>DATE(YEAR(B28+35),MONTH(B28+35),1)</f>
        <v>45717</v>
      </c>
      <c r="K28" s="58"/>
      <c r="L28" s="58"/>
      <c r="M28" s="58"/>
      <c r="N28" s="58"/>
      <c r="O28" s="58"/>
      <c r="P28" s="59"/>
      <c r="Q28" s="4"/>
      <c r="R28" s="57">
        <f>DATE(YEAR(J28+35),MONTH(J28+35),1)</f>
        <v>45748</v>
      </c>
      <c r="S28" s="58"/>
      <c r="T28" s="58"/>
      <c r="U28" s="58"/>
      <c r="V28" s="58"/>
      <c r="W28" s="58"/>
      <c r="X28" s="59"/>
      <c r="AA28" s="55"/>
    </row>
    <row r="29" spans="1:27" s="2" customFormat="1" ht="12.75" customHeight="1" x14ac:dyDescent="0.15">
      <c r="A29" s="18"/>
      <c r="B29" s="32" t="str">
        <f>CHOOSE(1+MOD(startday+1-2,7),"Su","M","Tu","W","Th","F","Sa")</f>
        <v>Su</v>
      </c>
      <c r="C29" s="33" t="str">
        <f>CHOOSE(1+MOD(startday+2-2,7),"Su","M","Tu","W","Th","F","Sa")</f>
        <v>M</v>
      </c>
      <c r="D29" s="33" t="str">
        <f>CHOOSE(1+MOD(startday+3-2,7),"Su","M","Tu","W","Th","F","Sa")</f>
        <v>Tu</v>
      </c>
      <c r="E29" s="33" t="str">
        <f>CHOOSE(1+MOD(startday+4-2,7),"Su","M","Tu","W","Th","F","Sa")</f>
        <v>W</v>
      </c>
      <c r="F29" s="33" t="str">
        <f>CHOOSE(1+MOD(startday+5-2,7),"Su","M","Tu","W","Th","F","Sa")</f>
        <v>Th</v>
      </c>
      <c r="G29" s="33" t="str">
        <f>CHOOSE(1+MOD(startday+6-2,7),"Su","M","Tu","W","Th","F","Sa")</f>
        <v>F</v>
      </c>
      <c r="H29" s="34" t="str">
        <f>CHOOSE(1+MOD(startday+7-2,7),"Su","M","Tu","W","Th","F","Sa")</f>
        <v>Sa</v>
      </c>
      <c r="J29" s="35" t="str">
        <f>CHOOSE(1+MOD(startday+1-2,7),"Su","M","Tu","W","Th","F","Sa")</f>
        <v>Su</v>
      </c>
      <c r="K29" s="33" t="str">
        <f>CHOOSE(1+MOD(startday+2-2,7),"Su","M","Tu","W","Th","F","Sa")</f>
        <v>M</v>
      </c>
      <c r="L29" s="33" t="str">
        <f>CHOOSE(1+MOD(startday+3-2,7),"Su","M","Tu","W","Th","F","Sa")</f>
        <v>Tu</v>
      </c>
      <c r="M29" s="33" t="str">
        <f>CHOOSE(1+MOD(startday+4-2,7),"Su","M","Tu","W","Th","F","Sa")</f>
        <v>W</v>
      </c>
      <c r="N29" s="33" t="str">
        <f>CHOOSE(1+MOD(startday+5-2,7),"Su","M","Tu","W","Th","F","Sa")</f>
        <v>Th</v>
      </c>
      <c r="O29" s="33" t="str">
        <f>CHOOSE(1+MOD(startday+6-2,7),"Su","M","Tu","W","Th","F","Sa")</f>
        <v>F</v>
      </c>
      <c r="P29" s="34" t="str">
        <f>CHOOSE(1+MOD(startday+7-2,7),"Su","M","Tu","W","Th","F","Sa")</f>
        <v>Sa</v>
      </c>
      <c r="R29" s="35" t="str">
        <f>CHOOSE(1+MOD(startday+1-2,7),"Su","M","Tu","W","Th","F","Sa")</f>
        <v>Su</v>
      </c>
      <c r="S29" s="33" t="str">
        <f>CHOOSE(1+MOD(startday+2-2,7),"Su","M","Tu","W","Th","F","Sa")</f>
        <v>M</v>
      </c>
      <c r="T29" s="33" t="str">
        <f>CHOOSE(1+MOD(startday+3-2,7),"Su","M","Tu","W","Th","F","Sa")</f>
        <v>Tu</v>
      </c>
      <c r="U29" s="33" t="str">
        <f>CHOOSE(1+MOD(startday+4-2,7),"Su","M","Tu","W","Th","F","Sa")</f>
        <v>W</v>
      </c>
      <c r="V29" s="33" t="str">
        <f>CHOOSE(1+MOD(startday+5-2,7),"Su","M","Tu","W","Th","F","Sa")</f>
        <v>Th</v>
      </c>
      <c r="W29" s="33" t="str">
        <f>CHOOSE(1+MOD(startday+6-2,7),"Su","M","Tu","W","Th","F","Sa")</f>
        <v>F</v>
      </c>
      <c r="X29" s="34" t="str">
        <f>CHOOSE(1+MOD(startday+7-2,7),"Su","M","Tu","W","Th","F","Sa")</f>
        <v>Sa</v>
      </c>
      <c r="AA29" s="55"/>
    </row>
    <row r="30" spans="1:27" s="17" customFormat="1" ht="14" x14ac:dyDescent="0.15">
      <c r="B30" s="30" t="str">
        <f>IF(WEEKDAY(B28,1)=startday,B28,"")</f>
        <v/>
      </c>
      <c r="C30" s="31" t="str">
        <f>IF(B30="",IF(WEEKDAY(B28,1)=MOD(startday,7)+1,B28,""),B30+1)</f>
        <v/>
      </c>
      <c r="D30" s="40" t="str">
        <f>IF(C30="",IF(WEEKDAY(B28,1)=MOD(startday+1,7)+1,B28,""),C30+1)</f>
        <v/>
      </c>
      <c r="E30" s="40" t="str">
        <f>IF(D30="",IF(WEEKDAY(B28,1)=MOD(startday+2,7)+1,B28,""),D30+1)</f>
        <v/>
      </c>
      <c r="F30" s="40" t="str">
        <f>IF(E30="",IF(WEEKDAY(B28,1)=MOD(startday+3,7)+1,B28,""),E30+1)</f>
        <v/>
      </c>
      <c r="G30" s="40" t="str">
        <f>IF(F30="",IF(WEEKDAY(B28,1)=MOD(startday+4,7)+1,B28,""),F30+1)</f>
        <v/>
      </c>
      <c r="H30" s="30">
        <f>IF(G30="",IF(WEEKDAY(B28,1)=MOD(startday+5,7)+1,B28,""),G30+1)</f>
        <v>45689</v>
      </c>
      <c r="J30" s="30" t="str">
        <f>IF(WEEKDAY(J28,1)=startday,J28,"")</f>
        <v/>
      </c>
      <c r="K30" s="40" t="str">
        <f>IF(J30="",IF(WEEKDAY(J28,1)=MOD(startday,7)+1,J28,""),J30+1)</f>
        <v/>
      </c>
      <c r="L30" s="40" t="str">
        <f>IF(K30="",IF(WEEKDAY(J28,1)=MOD(startday+1,7)+1,J28,""),K30+1)</f>
        <v/>
      </c>
      <c r="M30" s="40" t="str">
        <f>IF(L30="",IF(WEEKDAY(J28,1)=MOD(startday+2,7)+1,J28,""),L30+1)</f>
        <v/>
      </c>
      <c r="N30" s="40" t="str">
        <f>IF(M30="",IF(WEEKDAY(J28,1)=MOD(startday+3,7)+1,J28,""),M30+1)</f>
        <v/>
      </c>
      <c r="O30" s="40" t="str">
        <f>IF(N30="",IF(WEEKDAY(J28,1)=MOD(startday+4,7)+1,J28,""),N30+1)</f>
        <v/>
      </c>
      <c r="P30" s="42">
        <f>IF(O30="",IF(WEEKDAY(J28,1)=MOD(startday+5,7)+1,J28,""),O30+1)</f>
        <v>45717</v>
      </c>
      <c r="R30" s="30" t="str">
        <f>IF(WEEKDAY(R28,1)=startday,R28,"")</f>
        <v/>
      </c>
      <c r="S30" s="41" t="str">
        <f>IF(R30="",IF(WEEKDAY(R28,1)=MOD(startday,7)+1,R28,""),R30+1)</f>
        <v/>
      </c>
      <c r="T30" s="40">
        <f>IF(S30="",IF(WEEKDAY(R28,1)=MOD(startday+1,7)+1,R28,""),S30+1)</f>
        <v>45748</v>
      </c>
      <c r="U30" s="40">
        <f>IF(T30="",IF(WEEKDAY(R28,1)=MOD(startday+2,7)+1,R28,""),T30+1)</f>
        <v>45749</v>
      </c>
      <c r="V30" s="40">
        <f>IF(U30="",IF(WEEKDAY(R28,1)=MOD(startday+3,7)+1,R28,""),U30+1)</f>
        <v>45750</v>
      </c>
      <c r="W30" s="40">
        <f>IF(V30="",IF(WEEKDAY(R28,1)=MOD(startday+4,7)+1,R28,""),V30+1)</f>
        <v>45751</v>
      </c>
      <c r="X30" s="30">
        <f>IF(W30="",IF(WEEKDAY(R28,1)=MOD(startday+5,7)+1,R28,""),W30+1)</f>
        <v>45752</v>
      </c>
      <c r="AA30" s="55"/>
    </row>
    <row r="31" spans="1:27" s="17" customFormat="1" ht="14" x14ac:dyDescent="0.15">
      <c r="B31" s="30">
        <f>IF(H30="","",IF(MONTH(H30+1)&lt;&gt;MONTH(H30),"",H30+1))</f>
        <v>45690</v>
      </c>
      <c r="C31" s="40">
        <f>IF(B31="","",IF(MONTH(B31+1)&lt;&gt;MONTH(B31),"",B31+1))</f>
        <v>45691</v>
      </c>
      <c r="D31" s="40">
        <f t="shared" ref="D31:D35" si="38">IF(C31="","",IF(MONTH(C31+1)&lt;&gt;MONTH(C31),"",C31+1))</f>
        <v>45692</v>
      </c>
      <c r="E31" s="40">
        <f>IF(D31="","",IF(MONTH(D31+1)&lt;&gt;MONTH(D31),"",D31+1))</f>
        <v>45693</v>
      </c>
      <c r="F31" s="40">
        <f t="shared" ref="F31:F35" si="39">IF(E31="","",IF(MONTH(E31+1)&lt;&gt;MONTH(E31),"",E31+1))</f>
        <v>45694</v>
      </c>
      <c r="G31" s="40">
        <f t="shared" ref="G31:G35" si="40">IF(F31="","",IF(MONTH(F31+1)&lt;&gt;MONTH(F31),"",F31+1))</f>
        <v>45695</v>
      </c>
      <c r="H31" s="30">
        <f t="shared" ref="H31:H35" si="41">IF(G31="","",IF(MONTH(G31+1)&lt;&gt;MONTH(G31),"",G31+1))</f>
        <v>45696</v>
      </c>
      <c r="J31" s="30">
        <f>IF(P30="","",IF(MONTH(P30+1)&lt;&gt;MONTH(P30),"",P30+1))</f>
        <v>45718</v>
      </c>
      <c r="K31" s="40">
        <f>IF(J31="","",IF(MONTH(J31+1)&lt;&gt;MONTH(J31),"",J31+1))</f>
        <v>45719</v>
      </c>
      <c r="L31" s="40">
        <f t="shared" ref="L31:L35" si="42">IF(K31="","",IF(MONTH(K31+1)&lt;&gt;MONTH(K31),"",K31+1))</f>
        <v>45720</v>
      </c>
      <c r="M31" s="40">
        <f>IF(L31="","",IF(MONTH(L31+1)&lt;&gt;MONTH(L31),"",L31+1))</f>
        <v>45721</v>
      </c>
      <c r="N31" s="40">
        <f t="shared" ref="N31:N35" si="43">IF(M31="","",IF(MONTH(M31+1)&lt;&gt;MONTH(M31),"",M31+1))</f>
        <v>45722</v>
      </c>
      <c r="O31" s="40">
        <f t="shared" ref="O31:O35" si="44">IF(N31="","",IF(MONTH(N31+1)&lt;&gt;MONTH(N31),"",N31+1))</f>
        <v>45723</v>
      </c>
      <c r="P31" s="42">
        <f t="shared" ref="P31:P35" si="45">IF(O31="","",IF(MONTH(O31+1)&lt;&gt;MONTH(O31),"",O31+1))</f>
        <v>45724</v>
      </c>
      <c r="R31" s="30">
        <f>IF(X30="","",IF(MONTH(X30+1)&lt;&gt;MONTH(X30),"",X30+1))</f>
        <v>45753</v>
      </c>
      <c r="S31" s="41">
        <f>IF(R31="","",IF(MONTH(R31+1)&lt;&gt;MONTH(R31),"",R31+1))</f>
        <v>45754</v>
      </c>
      <c r="T31" s="41">
        <f t="shared" ref="T31:T35" si="46">IF(S31="","",IF(MONTH(S31+1)&lt;&gt;MONTH(S31),"",S31+1))</f>
        <v>45755</v>
      </c>
      <c r="U31" s="41">
        <f>IF(T31="","",IF(MONTH(T31+1)&lt;&gt;MONTH(T31),"",T31+1))</f>
        <v>45756</v>
      </c>
      <c r="V31" s="41">
        <f t="shared" ref="V31:V35" si="47">IF(U31="","",IF(MONTH(U31+1)&lt;&gt;MONTH(U31),"",U31+1))</f>
        <v>45757</v>
      </c>
      <c r="W31" s="41">
        <f t="shared" ref="W31:W35" si="48">IF(V31="","",IF(MONTH(V31+1)&lt;&gt;MONTH(V31),"",V31+1))</f>
        <v>45758</v>
      </c>
      <c r="X31" s="30">
        <f t="shared" ref="X31:X35" si="49">IF(W31="","",IF(MONTH(W31+1)&lt;&gt;MONTH(W31),"",W31+1))</f>
        <v>45759</v>
      </c>
      <c r="AA31" s="55"/>
    </row>
    <row r="32" spans="1:27" s="17" customFormat="1" ht="14" x14ac:dyDescent="0.15">
      <c r="B32" s="30">
        <f t="shared" ref="B32:B35" si="50">IF(H31="","",IF(MONTH(H31+1)&lt;&gt;MONTH(H31),"",H31+1))</f>
        <v>45697</v>
      </c>
      <c r="C32" s="40">
        <f t="shared" ref="C32:C35" si="51">IF(B32="","",IF(MONTH(B32+1)&lt;&gt;MONTH(B32),"",B32+1))</f>
        <v>45698</v>
      </c>
      <c r="D32" s="40">
        <f t="shared" si="38"/>
        <v>45699</v>
      </c>
      <c r="E32" s="40">
        <f t="shared" ref="E32:E35" si="52">IF(D32="","",IF(MONTH(D32+1)&lt;&gt;MONTH(D32),"",D32+1))</f>
        <v>45700</v>
      </c>
      <c r="F32" s="40">
        <f t="shared" si="39"/>
        <v>45701</v>
      </c>
      <c r="G32" s="40">
        <f t="shared" si="40"/>
        <v>45702</v>
      </c>
      <c r="H32" s="30">
        <f t="shared" si="41"/>
        <v>45703</v>
      </c>
      <c r="J32" s="30">
        <f t="shared" ref="J32:J35" si="53">IF(P31="","",IF(MONTH(P31+1)&lt;&gt;MONTH(P31),"",P31+1))</f>
        <v>45725</v>
      </c>
      <c r="K32" s="40">
        <f t="shared" ref="K32:K35" si="54">IF(J32="","",IF(MONTH(J32+1)&lt;&gt;MONTH(J32),"",J32+1))</f>
        <v>45726</v>
      </c>
      <c r="L32" s="40">
        <f t="shared" si="42"/>
        <v>45727</v>
      </c>
      <c r="M32" s="40">
        <f t="shared" ref="M32:M35" si="55">IF(L32="","",IF(MONTH(L32+1)&lt;&gt;MONTH(L32),"",L32+1))</f>
        <v>45728</v>
      </c>
      <c r="N32" s="40">
        <f t="shared" si="43"/>
        <v>45729</v>
      </c>
      <c r="O32" s="40">
        <f t="shared" si="44"/>
        <v>45730</v>
      </c>
      <c r="P32" s="42">
        <f t="shared" si="45"/>
        <v>45731</v>
      </c>
      <c r="R32" s="30">
        <f t="shared" ref="R32:R35" si="56">IF(X31="","",IF(MONTH(X31+1)&lt;&gt;MONTH(X31),"",X31+1))</f>
        <v>45760</v>
      </c>
      <c r="S32" s="40">
        <f t="shared" ref="S32:S35" si="57">IF(R32="","",IF(MONTH(R32+1)&lt;&gt;MONTH(R32),"",R32+1))</f>
        <v>45761</v>
      </c>
      <c r="T32" s="40">
        <f t="shared" si="46"/>
        <v>45762</v>
      </c>
      <c r="U32" s="40">
        <f t="shared" ref="U32:U35" si="58">IF(T32="","",IF(MONTH(T32+1)&lt;&gt;MONTH(T32),"",T32+1))</f>
        <v>45763</v>
      </c>
      <c r="V32" s="40">
        <f t="shared" si="47"/>
        <v>45764</v>
      </c>
      <c r="W32" s="40">
        <f t="shared" si="48"/>
        <v>45765</v>
      </c>
      <c r="X32" s="30">
        <f t="shared" si="49"/>
        <v>45766</v>
      </c>
      <c r="AA32" s="55"/>
    </row>
    <row r="33" spans="1:27" s="17" customFormat="1" ht="14" x14ac:dyDescent="0.15">
      <c r="B33" s="30">
        <f t="shared" si="50"/>
        <v>45704</v>
      </c>
      <c r="C33" s="40">
        <f t="shared" si="51"/>
        <v>45705</v>
      </c>
      <c r="D33" s="40">
        <f t="shared" si="38"/>
        <v>45706</v>
      </c>
      <c r="E33" s="40">
        <f t="shared" si="52"/>
        <v>45707</v>
      </c>
      <c r="F33" s="40">
        <f t="shared" si="39"/>
        <v>45708</v>
      </c>
      <c r="G33" s="40">
        <f t="shared" si="40"/>
        <v>45709</v>
      </c>
      <c r="H33" s="30">
        <f t="shared" si="41"/>
        <v>45710</v>
      </c>
      <c r="J33" s="30">
        <f t="shared" si="53"/>
        <v>45732</v>
      </c>
      <c r="K33" s="40">
        <f t="shared" si="54"/>
        <v>45733</v>
      </c>
      <c r="L33" s="40">
        <f t="shared" si="42"/>
        <v>45734</v>
      </c>
      <c r="M33" s="40">
        <f t="shared" si="55"/>
        <v>45735</v>
      </c>
      <c r="N33" s="40">
        <f t="shared" si="43"/>
        <v>45736</v>
      </c>
      <c r="O33" s="40">
        <f t="shared" si="44"/>
        <v>45737</v>
      </c>
      <c r="P33" s="42">
        <f t="shared" si="45"/>
        <v>45738</v>
      </c>
      <c r="R33" s="30">
        <f t="shared" si="56"/>
        <v>45767</v>
      </c>
      <c r="S33" s="40">
        <f t="shared" si="57"/>
        <v>45768</v>
      </c>
      <c r="T33" s="40">
        <f t="shared" si="46"/>
        <v>45769</v>
      </c>
      <c r="U33" s="40">
        <f t="shared" si="58"/>
        <v>45770</v>
      </c>
      <c r="V33" s="40">
        <f t="shared" si="47"/>
        <v>45771</v>
      </c>
      <c r="W33" s="40">
        <f t="shared" si="48"/>
        <v>45772</v>
      </c>
      <c r="X33" s="30">
        <f t="shared" si="49"/>
        <v>45773</v>
      </c>
      <c r="AA33" s="37"/>
    </row>
    <row r="34" spans="1:27" s="17" customFormat="1" ht="14" x14ac:dyDescent="0.15">
      <c r="B34" s="30">
        <f t="shared" si="50"/>
        <v>45711</v>
      </c>
      <c r="C34" s="41">
        <f t="shared" si="51"/>
        <v>45712</v>
      </c>
      <c r="D34" s="41">
        <f t="shared" si="38"/>
        <v>45713</v>
      </c>
      <c r="E34" s="41">
        <f t="shared" si="52"/>
        <v>45714</v>
      </c>
      <c r="F34" s="41">
        <f t="shared" si="39"/>
        <v>45715</v>
      </c>
      <c r="G34" s="41">
        <f t="shared" si="40"/>
        <v>45716</v>
      </c>
      <c r="H34" s="30" t="str">
        <f t="shared" si="41"/>
        <v/>
      </c>
      <c r="J34" s="30">
        <f t="shared" si="53"/>
        <v>45739</v>
      </c>
      <c r="K34" s="40">
        <f t="shared" si="54"/>
        <v>45740</v>
      </c>
      <c r="L34" s="40">
        <f t="shared" si="42"/>
        <v>45741</v>
      </c>
      <c r="M34" s="40">
        <f t="shared" si="55"/>
        <v>45742</v>
      </c>
      <c r="N34" s="40">
        <f t="shared" si="43"/>
        <v>45743</v>
      </c>
      <c r="O34" s="40">
        <f t="shared" si="44"/>
        <v>45744</v>
      </c>
      <c r="P34" s="42">
        <f t="shared" si="45"/>
        <v>45745</v>
      </c>
      <c r="R34" s="30">
        <f t="shared" si="56"/>
        <v>45774</v>
      </c>
      <c r="S34" s="40">
        <f t="shared" si="57"/>
        <v>45775</v>
      </c>
      <c r="T34" s="40">
        <f t="shared" si="46"/>
        <v>45776</v>
      </c>
      <c r="U34" s="40">
        <f t="shared" si="58"/>
        <v>45777</v>
      </c>
      <c r="V34" s="40" t="str">
        <f t="shared" si="47"/>
        <v/>
      </c>
      <c r="W34" s="40" t="str">
        <f t="shared" si="48"/>
        <v/>
      </c>
      <c r="X34" s="30" t="str">
        <f t="shared" si="49"/>
        <v/>
      </c>
      <c r="AA34" s="39"/>
    </row>
    <row r="35" spans="1:27" s="17" customFormat="1" ht="14" x14ac:dyDescent="0.15">
      <c r="B35" s="30" t="str">
        <f t="shared" si="50"/>
        <v/>
      </c>
      <c r="C35" s="31" t="str">
        <f t="shared" si="51"/>
        <v/>
      </c>
      <c r="D35" s="31" t="str">
        <f t="shared" si="38"/>
        <v/>
      </c>
      <c r="E35" s="31" t="str">
        <f t="shared" si="52"/>
        <v/>
      </c>
      <c r="F35" s="31" t="str">
        <f t="shared" si="39"/>
        <v/>
      </c>
      <c r="G35" s="31" t="str">
        <f t="shared" si="40"/>
        <v/>
      </c>
      <c r="H35" s="30" t="str">
        <f t="shared" si="41"/>
        <v/>
      </c>
      <c r="J35" s="30">
        <f t="shared" si="53"/>
        <v>45746</v>
      </c>
      <c r="K35" s="40">
        <f t="shared" si="54"/>
        <v>45747</v>
      </c>
      <c r="L35" s="31" t="str">
        <f t="shared" si="42"/>
        <v/>
      </c>
      <c r="M35" s="31" t="str">
        <f t="shared" si="55"/>
        <v/>
      </c>
      <c r="N35" s="31" t="str">
        <f t="shared" si="43"/>
        <v/>
      </c>
      <c r="O35" s="31" t="str">
        <f t="shared" si="44"/>
        <v/>
      </c>
      <c r="P35" s="30" t="str">
        <f t="shared" si="45"/>
        <v/>
      </c>
      <c r="R35" s="30" t="str">
        <f t="shared" si="56"/>
        <v/>
      </c>
      <c r="S35" s="31" t="str">
        <f t="shared" si="57"/>
        <v/>
      </c>
      <c r="T35" s="31" t="str">
        <f t="shared" si="46"/>
        <v/>
      </c>
      <c r="U35" s="31" t="str">
        <f t="shared" si="58"/>
        <v/>
      </c>
      <c r="V35" s="31" t="str">
        <f t="shared" si="47"/>
        <v/>
      </c>
      <c r="W35" s="31" t="str">
        <f t="shared" si="48"/>
        <v/>
      </c>
      <c r="X35" s="30" t="str">
        <f t="shared" si="49"/>
        <v/>
      </c>
      <c r="AA35" s="37"/>
    </row>
    <row r="36" spans="1:27" ht="9" customHeight="1" x14ac:dyDescent="0.1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AA36" s="37"/>
    </row>
    <row r="37" spans="1:27" ht="16" x14ac:dyDescent="0.2">
      <c r="A37" s="3"/>
      <c r="B37" s="57">
        <f>DATE(YEAR(R28+35),MONTH(R28+35),1)</f>
        <v>45778</v>
      </c>
      <c r="C37" s="58"/>
      <c r="D37" s="58"/>
      <c r="E37" s="58"/>
      <c r="F37" s="58"/>
      <c r="G37" s="58"/>
      <c r="H37" s="59"/>
      <c r="I37" s="4"/>
      <c r="J37" s="57">
        <f>DATE(YEAR(B37+35),MONTH(B37+35),1)</f>
        <v>45809</v>
      </c>
      <c r="K37" s="58"/>
      <c r="L37" s="58"/>
      <c r="M37" s="58"/>
      <c r="N37" s="58"/>
      <c r="O37" s="58"/>
      <c r="P37" s="59"/>
      <c r="Q37" s="4"/>
      <c r="R37" s="57">
        <f>DATE(YEAR(J37+35),MONTH(J37+35),1)</f>
        <v>45839</v>
      </c>
      <c r="S37" s="58"/>
      <c r="T37" s="58"/>
      <c r="U37" s="58"/>
      <c r="V37" s="58"/>
      <c r="W37" s="58"/>
      <c r="X37" s="59"/>
      <c r="AA37" s="37"/>
    </row>
    <row r="38" spans="1:27" x14ac:dyDescent="0.15">
      <c r="A38" s="18"/>
      <c r="B38" s="32" t="str">
        <f>CHOOSE(1+MOD(startday+1-2,7),"Su","M","Tu","W","Th","F","Sa")</f>
        <v>Su</v>
      </c>
      <c r="C38" s="33" t="str">
        <f>CHOOSE(1+MOD(startday+2-2,7),"Su","M","Tu","W","Th","F","Sa")</f>
        <v>M</v>
      </c>
      <c r="D38" s="33" t="str">
        <f>CHOOSE(1+MOD(startday+3-2,7),"Su","M","Tu","W","Th","F","Sa")</f>
        <v>Tu</v>
      </c>
      <c r="E38" s="33" t="str">
        <f>CHOOSE(1+MOD(startday+4-2,7),"Su","M","Tu","W","Th","F","Sa")</f>
        <v>W</v>
      </c>
      <c r="F38" s="33" t="str">
        <f>CHOOSE(1+MOD(startday+5-2,7),"Su","M","Tu","W","Th","F","Sa")</f>
        <v>Th</v>
      </c>
      <c r="G38" s="33" t="str">
        <f>CHOOSE(1+MOD(startday+6-2,7),"Su","M","Tu","W","Th","F","Sa")</f>
        <v>F</v>
      </c>
      <c r="H38" s="34" t="str">
        <f>CHOOSE(1+MOD(startday+7-2,7),"Su","M","Tu","W","Th","F","Sa")</f>
        <v>Sa</v>
      </c>
      <c r="I38" s="2"/>
      <c r="J38" s="35" t="str">
        <f>CHOOSE(1+MOD(startday+1-2,7),"Su","M","Tu","W","Th","F","Sa")</f>
        <v>Su</v>
      </c>
      <c r="K38" s="33" t="str">
        <f>CHOOSE(1+MOD(startday+2-2,7),"Su","M","Tu","W","Th","F","Sa")</f>
        <v>M</v>
      </c>
      <c r="L38" s="33" t="str">
        <f>CHOOSE(1+MOD(startday+3-2,7),"Su","M","Tu","W","Th","F","Sa")</f>
        <v>Tu</v>
      </c>
      <c r="M38" s="33" t="str">
        <f>CHOOSE(1+MOD(startday+4-2,7),"Su","M","Tu","W","Th","F","Sa")</f>
        <v>W</v>
      </c>
      <c r="N38" s="33" t="str">
        <f>CHOOSE(1+MOD(startday+5-2,7),"Su","M","Tu","W","Th","F","Sa")</f>
        <v>Th</v>
      </c>
      <c r="O38" s="33" t="str">
        <f>CHOOSE(1+MOD(startday+6-2,7),"Su","M","Tu","W","Th","F","Sa")</f>
        <v>F</v>
      </c>
      <c r="P38" s="34" t="str">
        <f>CHOOSE(1+MOD(startday+7-2,7),"Su","M","Tu","W","Th","F","Sa")</f>
        <v>Sa</v>
      </c>
      <c r="Q38" s="2"/>
      <c r="R38" s="35" t="str">
        <f>CHOOSE(1+MOD(startday+1-2,7),"Su","M","Tu","W","Th","F","Sa")</f>
        <v>Su</v>
      </c>
      <c r="S38" s="33" t="str">
        <f>CHOOSE(1+MOD(startday+2-2,7),"Su","M","Tu","W","Th","F","Sa")</f>
        <v>M</v>
      </c>
      <c r="T38" s="33" t="str">
        <f>CHOOSE(1+MOD(startday+3-2,7),"Su","M","Tu","W","Th","F","Sa")</f>
        <v>Tu</v>
      </c>
      <c r="U38" s="33" t="str">
        <f>CHOOSE(1+MOD(startday+4-2,7),"Su","M","Tu","W","Th","F","Sa")</f>
        <v>W</v>
      </c>
      <c r="V38" s="33" t="str">
        <f>CHOOSE(1+MOD(startday+5-2,7),"Su","M","Tu","W","Th","F","Sa")</f>
        <v>Th</v>
      </c>
      <c r="W38" s="33" t="str">
        <f>CHOOSE(1+MOD(startday+6-2,7),"Su","M","Tu","W","Th","F","Sa")</f>
        <v>F</v>
      </c>
      <c r="X38" s="34" t="str">
        <f>CHOOSE(1+MOD(startday+7-2,7),"Su","M","Tu","W","Th","F","Sa")</f>
        <v>Sa</v>
      </c>
      <c r="AA38" s="37"/>
    </row>
    <row r="39" spans="1:27" s="17" customFormat="1" ht="14" x14ac:dyDescent="0.15">
      <c r="B39" s="30" t="str">
        <f>IF(WEEKDAY(B37,1)=startday,B37,"")</f>
        <v/>
      </c>
      <c r="C39" s="40" t="str">
        <f>IF(B39="",IF(WEEKDAY(B37,1)=MOD(startday,7)+1,B37,""),B39+1)</f>
        <v/>
      </c>
      <c r="D39" s="40" t="str">
        <f>IF(C39="",IF(WEEKDAY(B37,1)=MOD(startday+1,7)+1,B37,""),C39+1)</f>
        <v/>
      </c>
      <c r="E39" s="40" t="str">
        <f>IF(D39="",IF(WEEKDAY(B37,1)=MOD(startday+2,7)+1,B37,""),D39+1)</f>
        <v/>
      </c>
      <c r="F39" s="40">
        <f>IF(E39="",IF(WEEKDAY(B37,1)=MOD(startday+3,7)+1,B37,""),E39+1)</f>
        <v>45778</v>
      </c>
      <c r="G39" s="40">
        <f>IF(F39="",IF(WEEKDAY(B37,1)=MOD(startday+4,7)+1,B37,""),F39+1)</f>
        <v>45779</v>
      </c>
      <c r="H39" s="30">
        <f>IF(G39="",IF(WEEKDAY(B37,1)=MOD(startday+5,7)+1,B37,""),G39+1)</f>
        <v>45780</v>
      </c>
      <c r="J39" s="30">
        <f>IF(WEEKDAY(J37,1)=startday,J37,"")</f>
        <v>45809</v>
      </c>
      <c r="K39" s="40">
        <f>IF(J39="",IF(WEEKDAY(J37,1)=MOD(startday,7)+1,J37,""),J39+1)</f>
        <v>45810</v>
      </c>
      <c r="L39" s="40">
        <f>IF(K39="",IF(WEEKDAY(J37,1)=MOD(startday+1,7)+1,J37,""),K39+1)</f>
        <v>45811</v>
      </c>
      <c r="M39" s="40">
        <f>IF(L39="",IF(WEEKDAY(J37,1)=MOD(startday+2,7)+1,J37,""),L39+1)</f>
        <v>45812</v>
      </c>
      <c r="N39" s="40">
        <f>IF(M39="",IF(WEEKDAY(J37,1)=MOD(startday+3,7)+1,J37,""),M39+1)</f>
        <v>45813</v>
      </c>
      <c r="O39" s="40">
        <f>IF(N39="",IF(WEEKDAY(J37,1)=MOD(startday+4,7)+1,J37,""),N39+1)</f>
        <v>45814</v>
      </c>
      <c r="P39" s="30">
        <f>IF(O39="",IF(WEEKDAY(J37,1)=MOD(startday+5,7)+1,J37,""),O39+1)</f>
        <v>45815</v>
      </c>
      <c r="R39" s="30" t="str">
        <f>IF(WEEKDAY(R37,1)=startday,R37,"")</f>
        <v/>
      </c>
      <c r="S39" s="40" t="str">
        <f>IF(R39="",IF(WEEKDAY(R37,1)=MOD(startday,7)+1,R37,""),R39+1)</f>
        <v/>
      </c>
      <c r="T39" s="40">
        <f>IF(S39="",IF(WEEKDAY(R37,1)=MOD(startday+1,7)+1,R37,""),S39+1)</f>
        <v>45839</v>
      </c>
      <c r="U39" s="40">
        <f>IF(T39="",IF(WEEKDAY(R37,1)=MOD(startday+2,7)+1,R37,""),T39+1)</f>
        <v>45840</v>
      </c>
      <c r="V39" s="40">
        <f>IF(U39="",IF(WEEKDAY(R37,1)=MOD(startday+3,7)+1,R37,""),U39+1)</f>
        <v>45841</v>
      </c>
      <c r="W39" s="40">
        <f>IF(V39="",IF(WEEKDAY(R37,1)=MOD(startday+4,7)+1,R37,""),V39+1)</f>
        <v>45842</v>
      </c>
      <c r="X39" s="30">
        <f>IF(W39="",IF(WEEKDAY(R37,1)=MOD(startday+5,7)+1,R37,""),W39+1)</f>
        <v>45843</v>
      </c>
      <c r="AA39" s="37"/>
    </row>
    <row r="40" spans="1:27" s="17" customFormat="1" ht="14" x14ac:dyDescent="0.15">
      <c r="B40" s="30">
        <f>IF(H39="","",IF(MONTH(H39+1)&lt;&gt;MONTH(H39),"",H39+1))</f>
        <v>45781</v>
      </c>
      <c r="C40" s="40">
        <f>IF(B40="","",IF(MONTH(B40+1)&lt;&gt;MONTH(B40),"",B40+1))</f>
        <v>45782</v>
      </c>
      <c r="D40" s="40">
        <f t="shared" ref="D40:D44" si="59">IF(C40="","",IF(MONTH(C40+1)&lt;&gt;MONTH(C40),"",C40+1))</f>
        <v>45783</v>
      </c>
      <c r="E40" s="40">
        <f>IF(D40="","",IF(MONTH(D40+1)&lt;&gt;MONTH(D40),"",D40+1))</f>
        <v>45784</v>
      </c>
      <c r="F40" s="40">
        <f t="shared" ref="F40:F44" si="60">IF(E40="","",IF(MONTH(E40+1)&lt;&gt;MONTH(E40),"",E40+1))</f>
        <v>45785</v>
      </c>
      <c r="G40" s="40">
        <f t="shared" ref="G40:G44" si="61">IF(F40="","",IF(MONTH(F40+1)&lt;&gt;MONTH(F40),"",F40+1))</f>
        <v>45786</v>
      </c>
      <c r="H40" s="30">
        <f t="shared" ref="H40:H44" si="62">IF(G40="","",IF(MONTH(G40+1)&lt;&gt;MONTH(G40),"",G40+1))</f>
        <v>45787</v>
      </c>
      <c r="J40" s="30">
        <f>IF(P39="","",IF(MONTH(P39+1)&lt;&gt;MONTH(P39),"",P39+1))</f>
        <v>45816</v>
      </c>
      <c r="K40" s="40">
        <f>IF(J40="","",IF(MONTH(J40+1)&lt;&gt;MONTH(J40),"",J40+1))</f>
        <v>45817</v>
      </c>
      <c r="L40" s="40">
        <f t="shared" ref="L40:L44" si="63">IF(K40="","",IF(MONTH(K40+1)&lt;&gt;MONTH(K40),"",K40+1))</f>
        <v>45818</v>
      </c>
      <c r="M40" s="40">
        <f>IF(L40="","",IF(MONTH(L40+1)&lt;&gt;MONTH(L40),"",L40+1))</f>
        <v>45819</v>
      </c>
      <c r="N40" s="40">
        <f t="shared" ref="N40:N44" si="64">IF(M40="","",IF(MONTH(M40+1)&lt;&gt;MONTH(M40),"",M40+1))</f>
        <v>45820</v>
      </c>
      <c r="O40" s="40">
        <f t="shared" ref="O40:O44" si="65">IF(N40="","",IF(MONTH(N40+1)&lt;&gt;MONTH(N40),"",N40+1))</f>
        <v>45821</v>
      </c>
      <c r="P40" s="30">
        <f t="shared" ref="P40:P44" si="66">IF(O40="","",IF(MONTH(O40+1)&lt;&gt;MONTH(O40),"",O40+1))</f>
        <v>45822</v>
      </c>
      <c r="R40" s="30">
        <f>IF(X39="","",IF(MONTH(X39+1)&lt;&gt;MONTH(X39),"",X39+1))</f>
        <v>45844</v>
      </c>
      <c r="S40" s="40">
        <f>IF(R40="","",IF(MONTH(R40+1)&lt;&gt;MONTH(R40),"",R40+1))</f>
        <v>45845</v>
      </c>
      <c r="T40" s="40">
        <f t="shared" ref="T40:T44" si="67">IF(S40="","",IF(MONTH(S40+1)&lt;&gt;MONTH(S40),"",S40+1))</f>
        <v>45846</v>
      </c>
      <c r="U40" s="40">
        <f>IF(T40="","",IF(MONTH(T40+1)&lt;&gt;MONTH(T40),"",T40+1))</f>
        <v>45847</v>
      </c>
      <c r="V40" s="40">
        <f t="shared" ref="V40:V44" si="68">IF(U40="","",IF(MONTH(U40+1)&lt;&gt;MONTH(U40),"",U40+1))</f>
        <v>45848</v>
      </c>
      <c r="W40" s="40">
        <f t="shared" ref="W40:W44" si="69">IF(V40="","",IF(MONTH(V40+1)&lt;&gt;MONTH(V40),"",V40+1))</f>
        <v>45849</v>
      </c>
      <c r="X40" s="30">
        <f t="shared" ref="X40:X44" si="70">IF(W40="","",IF(MONTH(W40+1)&lt;&gt;MONTH(W40),"",W40+1))</f>
        <v>45850</v>
      </c>
      <c r="AA40" s="37"/>
    </row>
    <row r="41" spans="1:27" s="17" customFormat="1" ht="14" x14ac:dyDescent="0.15">
      <c r="B41" s="30">
        <f t="shared" ref="B41:B44" si="71">IF(H40="","",IF(MONTH(H40+1)&lt;&gt;MONTH(H40),"",H40+1))</f>
        <v>45788</v>
      </c>
      <c r="C41" s="40">
        <f t="shared" ref="C41:C44" si="72">IF(B41="","",IF(MONTH(B41+1)&lt;&gt;MONTH(B41),"",B41+1))</f>
        <v>45789</v>
      </c>
      <c r="D41" s="40">
        <f t="shared" si="59"/>
        <v>45790</v>
      </c>
      <c r="E41" s="50">
        <f t="shared" ref="E41:E44" si="73">IF(D41="","",IF(MONTH(D41+1)&lt;&gt;MONTH(D41),"",D41+1))</f>
        <v>45791</v>
      </c>
      <c r="F41" s="50">
        <f t="shared" si="60"/>
        <v>45792</v>
      </c>
      <c r="G41" s="54">
        <f t="shared" si="61"/>
        <v>45793</v>
      </c>
      <c r="H41" s="30">
        <f t="shared" si="62"/>
        <v>45794</v>
      </c>
      <c r="J41" s="30">
        <f t="shared" ref="J41:J44" si="74">IF(P40="","",IF(MONTH(P40+1)&lt;&gt;MONTH(P40),"",P40+1))</f>
        <v>45823</v>
      </c>
      <c r="K41" s="40">
        <f t="shared" ref="K41:K44" si="75">IF(J41="","",IF(MONTH(J41+1)&lt;&gt;MONTH(J41),"",J41+1))</f>
        <v>45824</v>
      </c>
      <c r="L41" s="40">
        <f t="shared" si="63"/>
        <v>45825</v>
      </c>
      <c r="M41" s="40">
        <f t="shared" ref="M41:M44" si="76">IF(L41="","",IF(MONTH(L41+1)&lt;&gt;MONTH(L41),"",L41+1))</f>
        <v>45826</v>
      </c>
      <c r="N41" s="40">
        <f t="shared" si="64"/>
        <v>45827</v>
      </c>
      <c r="O41" s="40">
        <f t="shared" si="65"/>
        <v>45828</v>
      </c>
      <c r="P41" s="30">
        <f t="shared" si="66"/>
        <v>45829</v>
      </c>
      <c r="R41" s="30">
        <f t="shared" ref="R41:R44" si="77">IF(X40="","",IF(MONTH(X40+1)&lt;&gt;MONTH(X40),"",X40+1))</f>
        <v>45851</v>
      </c>
      <c r="S41" s="40">
        <f t="shared" ref="S41:S44" si="78">IF(R41="","",IF(MONTH(R41+1)&lt;&gt;MONTH(R41),"",R41+1))</f>
        <v>45852</v>
      </c>
      <c r="T41" s="40">
        <f t="shared" si="67"/>
        <v>45853</v>
      </c>
      <c r="U41" s="40">
        <f t="shared" ref="U41:U44" si="79">IF(T41="","",IF(MONTH(T41+1)&lt;&gt;MONTH(T41),"",T41+1))</f>
        <v>45854</v>
      </c>
      <c r="V41" s="40">
        <f t="shared" si="68"/>
        <v>45855</v>
      </c>
      <c r="W41" s="75">
        <f t="shared" si="69"/>
        <v>45856</v>
      </c>
      <c r="X41" s="30">
        <f t="shared" si="70"/>
        <v>45857</v>
      </c>
      <c r="AA41" s="37"/>
    </row>
    <row r="42" spans="1:27" s="17" customFormat="1" ht="14" x14ac:dyDescent="0.15">
      <c r="B42" s="30">
        <f t="shared" si="71"/>
        <v>45795</v>
      </c>
      <c r="C42" s="40">
        <f t="shared" si="72"/>
        <v>45796</v>
      </c>
      <c r="D42" s="40">
        <f t="shared" si="59"/>
        <v>45797</v>
      </c>
      <c r="E42" s="40">
        <f t="shared" si="73"/>
        <v>45798</v>
      </c>
      <c r="F42" s="40">
        <f t="shared" si="60"/>
        <v>45799</v>
      </c>
      <c r="G42" s="74">
        <f t="shared" si="61"/>
        <v>45800</v>
      </c>
      <c r="H42" s="30">
        <f t="shared" si="62"/>
        <v>45801</v>
      </c>
      <c r="J42" s="30">
        <f t="shared" si="74"/>
        <v>45830</v>
      </c>
      <c r="K42" s="40">
        <f t="shared" si="75"/>
        <v>45831</v>
      </c>
      <c r="L42" s="40">
        <f t="shared" si="63"/>
        <v>45832</v>
      </c>
      <c r="M42" s="40">
        <f t="shared" si="76"/>
        <v>45833</v>
      </c>
      <c r="N42" s="40">
        <f t="shared" si="64"/>
        <v>45834</v>
      </c>
      <c r="O42" s="40">
        <f t="shared" si="65"/>
        <v>45835</v>
      </c>
      <c r="P42" s="30">
        <f t="shared" si="66"/>
        <v>45836</v>
      </c>
      <c r="R42" s="30">
        <f t="shared" si="77"/>
        <v>45858</v>
      </c>
      <c r="S42" s="41">
        <f t="shared" si="78"/>
        <v>45859</v>
      </c>
      <c r="T42" s="41">
        <f t="shared" si="67"/>
        <v>45860</v>
      </c>
      <c r="U42" s="41">
        <f t="shared" si="79"/>
        <v>45861</v>
      </c>
      <c r="V42" s="41">
        <f t="shared" si="68"/>
        <v>45862</v>
      </c>
      <c r="W42" s="41">
        <f t="shared" si="69"/>
        <v>45863</v>
      </c>
      <c r="X42" s="30">
        <f t="shared" si="70"/>
        <v>45864</v>
      </c>
      <c r="AA42" s="37"/>
    </row>
    <row r="43" spans="1:27" s="17" customFormat="1" ht="14" x14ac:dyDescent="0.15">
      <c r="B43" s="30">
        <f t="shared" si="71"/>
        <v>45802</v>
      </c>
      <c r="C43" s="41">
        <f t="shared" si="72"/>
        <v>45803</v>
      </c>
      <c r="D43" s="41">
        <f t="shared" si="59"/>
        <v>45804</v>
      </c>
      <c r="E43" s="41">
        <f t="shared" si="73"/>
        <v>45805</v>
      </c>
      <c r="F43" s="41">
        <f t="shared" si="60"/>
        <v>45806</v>
      </c>
      <c r="G43" s="41">
        <f t="shared" si="61"/>
        <v>45807</v>
      </c>
      <c r="H43" s="30">
        <f t="shared" si="62"/>
        <v>45808</v>
      </c>
      <c r="J43" s="30">
        <f t="shared" si="74"/>
        <v>45837</v>
      </c>
      <c r="K43" s="40">
        <f t="shared" si="75"/>
        <v>45838</v>
      </c>
      <c r="L43" s="40" t="str">
        <f t="shared" si="63"/>
        <v/>
      </c>
      <c r="M43" s="40" t="str">
        <f t="shared" si="76"/>
        <v/>
      </c>
      <c r="N43" s="40" t="str">
        <f t="shared" si="64"/>
        <v/>
      </c>
      <c r="O43" s="40" t="str">
        <f t="shared" si="65"/>
        <v/>
      </c>
      <c r="P43" s="30" t="str">
        <f t="shared" si="66"/>
        <v/>
      </c>
      <c r="R43" s="30">
        <f t="shared" si="77"/>
        <v>45865</v>
      </c>
      <c r="S43" s="44">
        <f t="shared" si="78"/>
        <v>45866</v>
      </c>
      <c r="T43" s="44">
        <f t="shared" si="67"/>
        <v>45867</v>
      </c>
      <c r="U43" s="44">
        <f t="shared" si="79"/>
        <v>45868</v>
      </c>
      <c r="V43" s="44">
        <f t="shared" si="68"/>
        <v>45869</v>
      </c>
      <c r="W43" s="41" t="str">
        <f t="shared" si="69"/>
        <v/>
      </c>
      <c r="X43" s="30" t="str">
        <f t="shared" si="70"/>
        <v/>
      </c>
      <c r="AA43" s="37"/>
    </row>
    <row r="44" spans="1:27" s="17" customFormat="1" ht="14" x14ac:dyDescent="0.15">
      <c r="B44" s="30" t="str">
        <f t="shared" si="71"/>
        <v/>
      </c>
      <c r="C44" s="31" t="str">
        <f t="shared" si="72"/>
        <v/>
      </c>
      <c r="D44" s="31" t="str">
        <f t="shared" si="59"/>
        <v/>
      </c>
      <c r="E44" s="31" t="str">
        <f t="shared" si="73"/>
        <v/>
      </c>
      <c r="F44" s="31" t="str">
        <f t="shared" si="60"/>
        <v/>
      </c>
      <c r="G44" s="31" t="str">
        <f t="shared" si="61"/>
        <v/>
      </c>
      <c r="H44" s="30" t="str">
        <f t="shared" si="62"/>
        <v/>
      </c>
      <c r="J44" s="30" t="str">
        <f t="shared" si="74"/>
        <v/>
      </c>
      <c r="K44" s="31" t="str">
        <f t="shared" si="75"/>
        <v/>
      </c>
      <c r="L44" s="31" t="str">
        <f t="shared" si="63"/>
        <v/>
      </c>
      <c r="M44" s="31" t="str">
        <f t="shared" si="76"/>
        <v/>
      </c>
      <c r="N44" s="31" t="str">
        <f t="shared" si="64"/>
        <v/>
      </c>
      <c r="O44" s="31" t="str">
        <f t="shared" si="65"/>
        <v/>
      </c>
      <c r="P44" s="30" t="str">
        <f t="shared" si="66"/>
        <v/>
      </c>
      <c r="R44" s="30" t="str">
        <f t="shared" si="77"/>
        <v/>
      </c>
      <c r="S44" s="40" t="str">
        <f t="shared" si="78"/>
        <v/>
      </c>
      <c r="T44" s="41" t="str">
        <f t="shared" si="67"/>
        <v/>
      </c>
      <c r="U44" s="41" t="str">
        <f t="shared" si="79"/>
        <v/>
      </c>
      <c r="V44" s="41" t="str">
        <f t="shared" si="68"/>
        <v/>
      </c>
      <c r="W44" s="41" t="str">
        <f t="shared" si="69"/>
        <v/>
      </c>
      <c r="X44" s="30" t="str">
        <f t="shared" si="70"/>
        <v/>
      </c>
      <c r="AA44" s="37"/>
    </row>
    <row r="45" spans="1:27" s="11" customFormat="1" ht="11" x14ac:dyDescent="0.15">
      <c r="AA45" s="37"/>
    </row>
    <row r="46" spans="1:27" s="11" customFormat="1" ht="12" x14ac:dyDescent="0.15">
      <c r="B46" s="43"/>
      <c r="C46" s="11" t="s">
        <v>0</v>
      </c>
      <c r="J46" s="46"/>
      <c r="K46" s="11" t="s">
        <v>20</v>
      </c>
      <c r="AA46" s="37" t="s">
        <v>15</v>
      </c>
    </row>
    <row r="47" spans="1:27" s="11" customFormat="1" ht="12" x14ac:dyDescent="0.15">
      <c r="B47" s="45"/>
      <c r="C47" s="11" t="s">
        <v>22</v>
      </c>
      <c r="J47" s="47"/>
      <c r="K47" s="11" t="s">
        <v>27</v>
      </c>
      <c r="AA47" s="37"/>
    </row>
    <row r="48" spans="1:27" s="11" customFormat="1" ht="12" x14ac:dyDescent="0.15">
      <c r="B48" s="48"/>
      <c r="C48" s="11" t="s">
        <v>24</v>
      </c>
      <c r="J48" s="36"/>
      <c r="AA48" s="37" t="s">
        <v>16</v>
      </c>
    </row>
    <row r="49" spans="1:27" s="11" customFormat="1" ht="11" x14ac:dyDescent="0.15">
      <c r="B49" s="49"/>
      <c r="C49" s="11" t="s">
        <v>23</v>
      </c>
      <c r="AA49" s="37"/>
    </row>
    <row r="50" spans="1:27" s="11" customFormat="1" x14ac:dyDescent="0.15">
      <c r="A50" s="18"/>
      <c r="B50" s="24"/>
      <c r="C50" s="24"/>
      <c r="D50" s="24"/>
      <c r="E50" s="24"/>
      <c r="F50" s="24"/>
      <c r="G50" s="24"/>
      <c r="H50" s="24"/>
      <c r="I50" s="24"/>
      <c r="J50" s="24"/>
      <c r="K50" s="53"/>
      <c r="L50" s="24"/>
      <c r="N50" s="24"/>
      <c r="O50" s="28"/>
      <c r="P50" s="24"/>
      <c r="Q50" s="24"/>
      <c r="R50" s="24"/>
      <c r="S50" s="24"/>
      <c r="T50" s="24"/>
      <c r="U50" s="24"/>
      <c r="V50" s="24"/>
      <c r="W50" s="24"/>
      <c r="X50" s="24"/>
      <c r="AA50" s="56" t="s">
        <v>5</v>
      </c>
    </row>
    <row r="51" spans="1:27" s="11" customFormat="1" x14ac:dyDescent="0.15">
      <c r="A51" s="18"/>
      <c r="B51" s="25" t="s">
        <v>39</v>
      </c>
      <c r="C51" s="26"/>
      <c r="D51" s="26"/>
      <c r="E51" s="26" t="s">
        <v>32</v>
      </c>
      <c r="F51" s="26"/>
      <c r="G51" s="26"/>
      <c r="H51" s="26"/>
      <c r="I51" s="26"/>
      <c r="J51" s="26"/>
      <c r="K51" s="26"/>
      <c r="L51" s="26"/>
      <c r="N51" s="25" t="s">
        <v>48</v>
      </c>
      <c r="O51" s="29"/>
      <c r="P51" s="26" t="s">
        <v>33</v>
      </c>
      <c r="Q51" s="26"/>
      <c r="R51" s="26"/>
      <c r="S51" s="26"/>
      <c r="T51" s="26"/>
      <c r="U51" s="26"/>
      <c r="V51" s="26"/>
      <c r="W51" s="26"/>
      <c r="X51" s="26"/>
      <c r="AA51" s="56"/>
    </row>
    <row r="52" spans="1:27" s="11" customFormat="1" x14ac:dyDescent="0.15">
      <c r="A52" s="18"/>
      <c r="B52" s="25" t="s">
        <v>40</v>
      </c>
      <c r="C52" s="26"/>
      <c r="D52" s="26"/>
      <c r="E52" s="26" t="s">
        <v>25</v>
      </c>
      <c r="F52" s="26"/>
      <c r="G52" s="26"/>
      <c r="H52" s="26"/>
      <c r="I52" s="26"/>
      <c r="J52" s="26"/>
      <c r="K52" s="26"/>
      <c r="L52" s="26"/>
      <c r="N52" s="25" t="s">
        <v>49</v>
      </c>
      <c r="O52" s="29"/>
      <c r="P52" s="26" t="s">
        <v>31</v>
      </c>
      <c r="Q52" s="26"/>
      <c r="R52" s="26"/>
      <c r="S52" s="26"/>
      <c r="T52" s="26"/>
      <c r="U52" s="26"/>
      <c r="V52" s="26"/>
      <c r="W52" s="26"/>
      <c r="X52" s="26"/>
      <c r="AA52" s="37"/>
    </row>
    <row r="53" spans="1:27" s="11" customFormat="1" x14ac:dyDescent="0.15">
      <c r="A53" s="18"/>
      <c r="B53" s="25" t="s">
        <v>41</v>
      </c>
      <c r="C53" s="26"/>
      <c r="D53" s="26"/>
      <c r="E53" s="26" t="s">
        <v>26</v>
      </c>
      <c r="F53" s="26"/>
      <c r="G53" s="26"/>
      <c r="H53" s="26"/>
      <c r="I53" s="26"/>
      <c r="J53" s="26"/>
      <c r="K53" s="26"/>
      <c r="L53" s="26"/>
      <c r="N53" s="26" t="s">
        <v>50</v>
      </c>
      <c r="O53" s="29"/>
      <c r="P53" s="26" t="s">
        <v>35</v>
      </c>
      <c r="Q53" s="26"/>
      <c r="R53" s="26"/>
      <c r="S53" s="26"/>
      <c r="T53" s="26"/>
      <c r="U53" s="26"/>
      <c r="V53" s="26"/>
      <c r="W53" s="26"/>
      <c r="X53" s="26"/>
      <c r="AA53" s="37"/>
    </row>
    <row r="54" spans="1:27" s="11" customFormat="1" x14ac:dyDescent="0.15">
      <c r="A54" s="18"/>
      <c r="B54" s="25" t="s">
        <v>42</v>
      </c>
      <c r="C54" s="26"/>
      <c r="D54" s="26"/>
      <c r="E54" s="26" t="s">
        <v>28</v>
      </c>
      <c r="F54" s="26"/>
      <c r="G54" s="26"/>
      <c r="H54" s="26"/>
      <c r="I54" s="26"/>
      <c r="J54" s="26"/>
      <c r="K54" s="26"/>
      <c r="L54" s="26"/>
      <c r="N54" s="26" t="s">
        <v>51</v>
      </c>
      <c r="O54" s="29"/>
      <c r="P54" s="26" t="s">
        <v>36</v>
      </c>
      <c r="Q54" s="26"/>
      <c r="R54" s="26"/>
      <c r="S54" s="26"/>
      <c r="T54" s="26"/>
      <c r="U54" s="26"/>
      <c r="V54" s="26"/>
      <c r="W54" s="27"/>
      <c r="X54" s="26"/>
      <c r="AA54" s="37"/>
    </row>
    <row r="55" spans="1:27" s="11" customFormat="1" x14ac:dyDescent="0.15">
      <c r="A55" s="18"/>
      <c r="B55" s="26" t="s">
        <v>43</v>
      </c>
      <c r="C55" s="26"/>
      <c r="D55" s="26"/>
      <c r="E55" s="26" t="s">
        <v>29</v>
      </c>
      <c r="F55" s="26"/>
      <c r="G55" s="26"/>
      <c r="H55" s="26"/>
      <c r="I55" s="26"/>
      <c r="J55" s="26"/>
      <c r="K55" s="26"/>
      <c r="L55" s="26"/>
      <c r="N55" s="26" t="s">
        <v>38</v>
      </c>
      <c r="O55" s="29"/>
      <c r="P55" s="26" t="s">
        <v>37</v>
      </c>
      <c r="Q55" s="26"/>
      <c r="R55" s="26"/>
      <c r="S55" s="26"/>
      <c r="T55" s="26"/>
      <c r="U55" s="26"/>
      <c r="V55" s="26"/>
      <c r="W55" s="26"/>
      <c r="X55" s="26"/>
      <c r="AA55" s="37"/>
    </row>
    <row r="56" spans="1:27" s="11" customFormat="1" x14ac:dyDescent="0.15">
      <c r="A56" s="18"/>
      <c r="B56" s="26" t="s">
        <v>44</v>
      </c>
      <c r="C56" s="26"/>
      <c r="D56" s="26"/>
      <c r="E56" s="26" t="s">
        <v>30</v>
      </c>
      <c r="F56" s="26"/>
      <c r="G56" s="26"/>
      <c r="H56" s="26"/>
      <c r="I56" s="26"/>
      <c r="J56" s="26"/>
      <c r="K56" s="26"/>
      <c r="L56" s="26"/>
      <c r="N56" s="26" t="s">
        <v>53</v>
      </c>
      <c r="O56" s="29"/>
      <c r="P56" s="26" t="s">
        <v>54</v>
      </c>
      <c r="Q56" s="26"/>
      <c r="R56" s="26"/>
      <c r="S56" s="26"/>
      <c r="T56" s="26"/>
      <c r="U56" s="26"/>
      <c r="V56" s="26"/>
      <c r="W56" s="26"/>
      <c r="X56" s="26"/>
      <c r="AA56" s="37"/>
    </row>
    <row r="57" spans="1:27" s="11" customFormat="1" x14ac:dyDescent="0.15">
      <c r="A57" s="18"/>
      <c r="B57" s="26" t="s">
        <v>45</v>
      </c>
      <c r="C57" s="26"/>
      <c r="D57" s="26"/>
      <c r="E57" s="26" t="s">
        <v>32</v>
      </c>
      <c r="F57" s="26"/>
      <c r="G57" s="26"/>
      <c r="H57" s="26"/>
      <c r="I57" s="26"/>
      <c r="J57" s="26"/>
      <c r="K57" s="26"/>
      <c r="L57" s="26"/>
      <c r="N57" s="26" t="s">
        <v>55</v>
      </c>
      <c r="O57" s="29"/>
      <c r="P57" s="26" t="s">
        <v>56</v>
      </c>
      <c r="Q57" s="26"/>
      <c r="R57" s="26"/>
      <c r="S57" s="26"/>
      <c r="T57" s="26"/>
      <c r="U57" s="26"/>
      <c r="V57" s="26"/>
      <c r="W57" s="26"/>
      <c r="X57" s="26"/>
      <c r="AA57" s="37"/>
    </row>
    <row r="58" spans="1:27" s="11" customFormat="1" x14ac:dyDescent="0.15">
      <c r="A58" s="18"/>
      <c r="B58" s="26" t="s">
        <v>46</v>
      </c>
      <c r="C58" s="26"/>
      <c r="D58" s="26"/>
      <c r="E58" s="26" t="s">
        <v>34</v>
      </c>
      <c r="F58" s="26"/>
      <c r="G58" s="26"/>
      <c r="H58" s="26"/>
      <c r="I58" s="26"/>
      <c r="J58" s="26"/>
      <c r="K58" s="26"/>
      <c r="L58" s="26"/>
      <c r="N58" s="26" t="s">
        <v>57</v>
      </c>
      <c r="O58" s="29"/>
      <c r="P58" s="26" t="s">
        <v>58</v>
      </c>
      <c r="Q58" s="26"/>
      <c r="R58" s="26"/>
      <c r="S58" s="26"/>
      <c r="T58" s="26"/>
      <c r="U58" s="26"/>
      <c r="V58" s="26"/>
      <c r="W58" s="26"/>
      <c r="X58" s="26"/>
      <c r="AA58" s="37"/>
    </row>
    <row r="59" spans="1:27" s="11" customFormat="1" x14ac:dyDescent="0.15">
      <c r="A59" s="18"/>
      <c r="B59" s="26" t="s">
        <v>47</v>
      </c>
      <c r="C59" s="26"/>
      <c r="D59" s="26"/>
      <c r="E59" s="26" t="s">
        <v>32</v>
      </c>
      <c r="F59" s="26"/>
      <c r="G59" s="26"/>
      <c r="H59" s="26"/>
      <c r="I59" s="26"/>
      <c r="J59" s="26"/>
      <c r="K59" s="26"/>
      <c r="L59" s="26"/>
      <c r="N59" s="26" t="s">
        <v>59</v>
      </c>
      <c r="O59" s="29"/>
      <c r="P59" s="26"/>
      <c r="Q59" s="26" t="s">
        <v>32</v>
      </c>
      <c r="S59" s="26"/>
      <c r="T59" s="26"/>
      <c r="U59" s="26"/>
      <c r="V59" s="26"/>
      <c r="W59" s="26"/>
      <c r="X59" s="26"/>
      <c r="AA59" s="37"/>
    </row>
    <row r="60" spans="1:27" x14ac:dyDescent="0.15">
      <c r="N60" s="26"/>
      <c r="O60" s="29"/>
      <c r="P60" s="26" t="s">
        <v>52</v>
      </c>
      <c r="Q60" s="26"/>
      <c r="R60" s="26"/>
      <c r="S60" s="26"/>
      <c r="T60" s="26"/>
      <c r="U60" s="26"/>
      <c r="V60" s="26"/>
      <c r="W60" s="26"/>
      <c r="X60" s="26"/>
    </row>
  </sheetData>
  <mergeCells count="30">
    <mergeCell ref="A1:M1"/>
    <mergeCell ref="B4:C4"/>
    <mergeCell ref="G4:K4"/>
    <mergeCell ref="Q4:S4"/>
    <mergeCell ref="U4:X4"/>
    <mergeCell ref="A2:M2"/>
    <mergeCell ref="D4:E4"/>
    <mergeCell ref="L4:M4"/>
    <mergeCell ref="R37:X37"/>
    <mergeCell ref="B8:X8"/>
    <mergeCell ref="J28:P28"/>
    <mergeCell ref="R28:X28"/>
    <mergeCell ref="B37:H37"/>
    <mergeCell ref="J37:P37"/>
    <mergeCell ref="B19:H19"/>
    <mergeCell ref="J19:P19"/>
    <mergeCell ref="R19:X19"/>
    <mergeCell ref="B28:H28"/>
    <mergeCell ref="B10:H10"/>
    <mergeCell ref="J10:P10"/>
    <mergeCell ref="R10:X10"/>
    <mergeCell ref="B9:X9"/>
    <mergeCell ref="AA19:AA21"/>
    <mergeCell ref="AA5:AA7"/>
    <mergeCell ref="AA27:AA32"/>
    <mergeCell ref="AA50:AA51"/>
    <mergeCell ref="AA15:AA18"/>
    <mergeCell ref="AA22:AA26"/>
    <mergeCell ref="AA8:AA10"/>
    <mergeCell ref="AA11:AA14"/>
  </mergeCells>
  <phoneticPr fontId="0" type="noConversion"/>
  <conditionalFormatting sqref="B12:H17 J12:P17 R12:X17 B21:H26 J21:P26 R21:X26 B30:H35 J30:P35 R30:X35 B39:H44 J39:P44 R39:X44">
    <cfRule type="expression" dxfId="1" priority="1" stopIfTrue="1">
      <formula>OR(WEEKDAY(B12,1)=1,WEEKDAY(B12,1)=7)</formula>
    </cfRule>
    <cfRule type="cellIs" dxfId="0" priority="2" stopIfTrue="1" operator="equal">
      <formula>""</formula>
    </cfRule>
  </conditionalFormatting>
  <hyperlinks>
    <hyperlink ref="A2" r:id="rId1" xr:uid="{00000000-0004-0000-0000-000000000000}"/>
  </hyperlinks>
  <printOptions horizontalCentered="1"/>
  <pageMargins left="0.25" right="0.25" top="0.75" bottom="0.75" header="0.3" footer="0.3"/>
  <pageSetup scale="95" orientation="portrait" copies="10" r:id="rId2"/>
  <headerFooter alignWithMargins="0">
    <oddFooter>&amp;L&amp;8&amp;K00-049Calendar Templates by Vertex42.com&amp;R&amp;8&amp;K00-049https://www.vertex42.com/calendars/school-calendar.html</oddFooter>
  </headerFooter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8F248B-71C4-5444-8AF5-9C88DA5629F4}">
  <dimension ref="A1"/>
  <sheetViews>
    <sheetView workbookViewId="0"/>
  </sheetViews>
  <sheetFormatPr baseColWidth="10" defaultRowHeight="13" x14ac:dyDescent="0.15"/>
  <sheetData/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HeadingPairs>
  <TitlesOfParts>
    <vt:vector size="6" baseType="lpstr">
      <vt:lpstr>YearlyCalendar</vt:lpstr>
      <vt:lpstr>Sheet1</vt:lpstr>
      <vt:lpstr>month</vt:lpstr>
      <vt:lpstr>YearlyCalendar!Print_Area</vt:lpstr>
      <vt:lpstr>startday</vt:lpstr>
      <vt:lpstr>year</vt:lpstr>
    </vt:vector>
  </TitlesOfParts>
  <Company>Vertex42 LLC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School Year Calendar Template</dc:title>
  <dc:creator>Vertex42.com</dc:creator>
  <dc:description>(c) 2007-2018 Vertex42 LLC. All Rights Reserved.</dc:description>
  <cp:lastModifiedBy>Mya Kelley</cp:lastModifiedBy>
  <cp:lastPrinted>2023-06-13T17:35:06Z</cp:lastPrinted>
  <dcterms:created xsi:type="dcterms:W3CDTF">2004-08-16T18:44:14Z</dcterms:created>
  <dcterms:modified xsi:type="dcterms:W3CDTF">2024-03-08T18:24:52Z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pyright">
    <vt:lpwstr>(c) 2007-2018 Vertex42 LLC</vt:lpwstr>
  </property>
  <property fmtid="{D5CDD505-2E9C-101B-9397-08002B2CF9AE}" pid="3" name="Source">
    <vt:lpwstr>https://www.vertex42.com/calendars/school-calendar.html</vt:lpwstr>
  </property>
  <property fmtid="{D5CDD505-2E9C-101B-9397-08002B2CF9AE}" pid="4" name="Version">
    <vt:lpwstr>1.3.1</vt:lpwstr>
  </property>
</Properties>
</file>